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0.35\Wymiana\DZP\2020-PZP\POWYŻEJ 30 000EURO\18 - OPATRUNKI\"/>
    </mc:Choice>
  </mc:AlternateContent>
  <bookViews>
    <workbookView xWindow="0" yWindow="0" windowWidth="28800" windowHeight="11835"/>
  </bookViews>
  <sheets>
    <sheet name="Formularz asortymentowo-cenowy" sheetId="2" r:id="rId1"/>
    <sheet name="Formularz" sheetId="4" r:id="rId2"/>
  </sheets>
  <definedNames>
    <definedName name="_xlnm.Print_Area" localSheetId="0">'Formularz asortymentowo-cenowy'!$A$1:$M$131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0" i="2" l="1"/>
  <c r="H23" i="2" l="1"/>
  <c r="G23" i="2"/>
  <c r="H22" i="2"/>
  <c r="G22" i="2"/>
  <c r="H21" i="2"/>
  <c r="G21" i="2"/>
  <c r="H32" i="2"/>
  <c r="G32" i="2"/>
  <c r="J22" i="2" l="1"/>
  <c r="K22" i="2" s="1"/>
  <c r="J23" i="2"/>
  <c r="K23" i="2" s="1"/>
  <c r="J21" i="2"/>
  <c r="K21" i="2" s="1"/>
  <c r="J32" i="2"/>
  <c r="K32" i="2" s="1"/>
  <c r="G125" i="2" l="1"/>
  <c r="H125" i="2"/>
  <c r="J125" i="2" s="1"/>
  <c r="G124" i="2"/>
  <c r="H124" i="2"/>
  <c r="J124" i="2" s="1"/>
  <c r="G123" i="2"/>
  <c r="H123" i="2"/>
  <c r="J123" i="2" s="1"/>
  <c r="G122" i="2"/>
  <c r="H122" i="2"/>
  <c r="J122" i="2" s="1"/>
  <c r="G121" i="2"/>
  <c r="H121" i="2"/>
  <c r="J121" i="2" s="1"/>
  <c r="G120" i="2"/>
  <c r="H120" i="2"/>
  <c r="J120" i="2" s="1"/>
  <c r="G119" i="2"/>
  <c r="H119" i="2"/>
  <c r="J119" i="2" s="1"/>
  <c r="G118" i="2"/>
  <c r="H118" i="2"/>
  <c r="J118" i="2" s="1"/>
  <c r="G117" i="2"/>
  <c r="H117" i="2"/>
  <c r="J117" i="2" s="1"/>
  <c r="G116" i="2"/>
  <c r="H116" i="2"/>
  <c r="J116" i="2" s="1"/>
  <c r="G115" i="2"/>
  <c r="H115" i="2"/>
  <c r="J115" i="2" s="1"/>
  <c r="G114" i="2"/>
  <c r="H114" i="2"/>
  <c r="J114" i="2" s="1"/>
  <c r="G113" i="2"/>
  <c r="H113" i="2"/>
  <c r="J113" i="2" s="1"/>
  <c r="G112" i="2"/>
  <c r="H112" i="2"/>
  <c r="J112" i="2" s="1"/>
  <c r="G111" i="2"/>
  <c r="H111" i="2"/>
  <c r="J111" i="2" s="1"/>
  <c r="G110" i="2"/>
  <c r="H110" i="2"/>
  <c r="J110" i="2" s="1"/>
  <c r="G105" i="2"/>
  <c r="H105" i="2"/>
  <c r="G104" i="2"/>
  <c r="H104" i="2"/>
  <c r="G103" i="2"/>
  <c r="H103" i="2"/>
  <c r="G102" i="2"/>
  <c r="H102" i="2"/>
  <c r="G101" i="2"/>
  <c r="H101" i="2"/>
  <c r="G100" i="2"/>
  <c r="H100" i="2"/>
  <c r="G99" i="2"/>
  <c r="H99" i="2"/>
  <c r="G98" i="2"/>
  <c r="H98" i="2"/>
  <c r="G97" i="2"/>
  <c r="H97" i="2"/>
  <c r="G96" i="2"/>
  <c r="H96" i="2"/>
  <c r="G95" i="2"/>
  <c r="H95" i="2"/>
  <c r="G94" i="2"/>
  <c r="H94" i="2"/>
  <c r="G89" i="2"/>
  <c r="H89" i="2"/>
  <c r="G88" i="2"/>
  <c r="H88" i="2"/>
  <c r="G87" i="2"/>
  <c r="H87" i="2"/>
  <c r="G86" i="2"/>
  <c r="H86" i="2"/>
  <c r="G85" i="2"/>
  <c r="H85" i="2"/>
  <c r="G84" i="2"/>
  <c r="H84" i="2"/>
  <c r="G83" i="2"/>
  <c r="H83" i="2"/>
  <c r="G82" i="2"/>
  <c r="H82" i="2"/>
  <c r="G81" i="2"/>
  <c r="H81" i="2"/>
  <c r="G80" i="2"/>
  <c r="H80" i="2"/>
  <c r="G76" i="2"/>
  <c r="H76" i="2"/>
  <c r="G71" i="2"/>
  <c r="H71" i="2"/>
  <c r="J71" i="2" s="1"/>
  <c r="G70" i="2"/>
  <c r="H70" i="2"/>
  <c r="J70" i="2" s="1"/>
  <c r="G69" i="2"/>
  <c r="H69" i="2"/>
  <c r="J69" i="2" s="1"/>
  <c r="G68" i="2"/>
  <c r="H68" i="2"/>
  <c r="J68" i="2" s="1"/>
  <c r="G67" i="2"/>
  <c r="H67" i="2"/>
  <c r="J67" i="2" s="1"/>
  <c r="G66" i="2"/>
  <c r="H66" i="2"/>
  <c r="J66" i="2" s="1"/>
  <c r="G65" i="2"/>
  <c r="H65" i="2"/>
  <c r="J65" i="2" s="1"/>
  <c r="G60" i="2"/>
  <c r="H60" i="2"/>
  <c r="G59" i="2"/>
  <c r="H59" i="2"/>
  <c r="G58" i="2"/>
  <c r="H58" i="2"/>
  <c r="H57" i="2"/>
  <c r="J57" i="2" s="1"/>
  <c r="G57" i="2"/>
  <c r="H56" i="2"/>
  <c r="J56" i="2" s="1"/>
  <c r="G56" i="2"/>
  <c r="H55" i="2"/>
  <c r="J55" i="2" s="1"/>
  <c r="G55" i="2"/>
  <c r="H54" i="2"/>
  <c r="J54" i="2" s="1"/>
  <c r="G54" i="2"/>
  <c r="H53" i="2"/>
  <c r="J53" i="2" s="1"/>
  <c r="G53" i="2"/>
  <c r="H52" i="2"/>
  <c r="J52" i="2" s="1"/>
  <c r="G52" i="2"/>
  <c r="H51" i="2"/>
  <c r="J51" i="2" s="1"/>
  <c r="G51" i="2"/>
  <c r="H50" i="2"/>
  <c r="J50" i="2" s="1"/>
  <c r="G50" i="2"/>
  <c r="H49" i="2"/>
  <c r="J49" i="2" s="1"/>
  <c r="G49" i="2"/>
  <c r="H48" i="2"/>
  <c r="J48" i="2" s="1"/>
  <c r="G48" i="2"/>
  <c r="H47" i="2"/>
  <c r="J47" i="2" s="1"/>
  <c r="G47" i="2"/>
  <c r="H46" i="2"/>
  <c r="J46" i="2" s="1"/>
  <c r="G46" i="2"/>
  <c r="H45" i="2"/>
  <c r="J45" i="2" s="1"/>
  <c r="G45" i="2"/>
  <c r="H44" i="2"/>
  <c r="J44" i="2" s="1"/>
  <c r="G44" i="2"/>
  <c r="H43" i="2"/>
  <c r="J43" i="2" s="1"/>
  <c r="G43" i="2"/>
  <c r="H42" i="2"/>
  <c r="J42" i="2" s="1"/>
  <c r="G42" i="2"/>
  <c r="H41" i="2"/>
  <c r="J41" i="2" s="1"/>
  <c r="G41" i="2"/>
  <c r="H40" i="2"/>
  <c r="J40" i="2" s="1"/>
  <c r="G40" i="2"/>
  <c r="H39" i="2"/>
  <c r="J39" i="2" s="1"/>
  <c r="G39" i="2"/>
  <c r="H38" i="2"/>
  <c r="J38" i="2" s="1"/>
  <c r="G38" i="2"/>
  <c r="G33" i="2"/>
  <c r="H33" i="2"/>
  <c r="G31" i="2"/>
  <c r="H31" i="2"/>
  <c r="G30" i="2"/>
  <c r="H30" i="2"/>
  <c r="G29" i="2"/>
  <c r="H29" i="2"/>
  <c r="G20" i="2"/>
  <c r="H20" i="2"/>
  <c r="J20" i="2" s="1"/>
  <c r="G19" i="2"/>
  <c r="H19" i="2"/>
  <c r="G18" i="2"/>
  <c r="H18" i="2"/>
  <c r="J18" i="2" s="1"/>
  <c r="G17" i="2"/>
  <c r="H17" i="2"/>
  <c r="G16" i="2"/>
  <c r="H16" i="2"/>
  <c r="J16" i="2" s="1"/>
  <c r="G15" i="2"/>
  <c r="H15" i="2"/>
  <c r="G10" i="2"/>
  <c r="H10" i="2"/>
  <c r="G9" i="2"/>
  <c r="H9" i="2"/>
  <c r="J9" i="2" s="1"/>
  <c r="G8" i="2"/>
  <c r="H8" i="2"/>
  <c r="H7" i="2"/>
  <c r="G7" i="2"/>
  <c r="H6" i="2"/>
  <c r="G6" i="2"/>
  <c r="G5" i="2"/>
  <c r="H5" i="2"/>
  <c r="G4" i="2"/>
  <c r="H4" i="2"/>
  <c r="H3" i="2"/>
  <c r="G3" i="2"/>
  <c r="H11" i="2" l="1"/>
  <c r="J15" i="2"/>
  <c r="K15" i="2" s="1"/>
  <c r="H24" i="2"/>
  <c r="K24" i="2" s="1"/>
  <c r="J17" i="2"/>
  <c r="K17" i="2" s="1"/>
  <c r="J19" i="2"/>
  <c r="K19" i="2" s="1"/>
  <c r="K39" i="2"/>
  <c r="K40" i="2"/>
  <c r="K42" i="2"/>
  <c r="K44" i="2"/>
  <c r="K46" i="2"/>
  <c r="K48" i="2"/>
  <c r="K50" i="2"/>
  <c r="K52" i="2"/>
  <c r="K54" i="2"/>
  <c r="K56" i="2"/>
  <c r="J10" i="2"/>
  <c r="K10" i="2" s="1"/>
  <c r="J31" i="2"/>
  <c r="K31" i="2" s="1"/>
  <c r="J59" i="2"/>
  <c r="K59" i="2" s="1"/>
  <c r="J3" i="2"/>
  <c r="K3" i="2" s="1"/>
  <c r="J4" i="2"/>
  <c r="K4" i="2" s="1"/>
  <c r="J5" i="2"/>
  <c r="K5" i="2" s="1"/>
  <c r="J6" i="2"/>
  <c r="K6" i="2" s="1"/>
  <c r="J7" i="2"/>
  <c r="K7" i="2" s="1"/>
  <c r="J8" i="2"/>
  <c r="K8" i="2" s="1"/>
  <c r="K9" i="2"/>
  <c r="K18" i="2"/>
  <c r="J33" i="2"/>
  <c r="K33" i="2" s="1"/>
  <c r="K43" i="2"/>
  <c r="K47" i="2"/>
  <c r="K51" i="2"/>
  <c r="K55" i="2"/>
  <c r="J58" i="2"/>
  <c r="K58" i="2" s="1"/>
  <c r="H34" i="2"/>
  <c r="J29" i="2"/>
  <c r="K29" i="2" s="1"/>
  <c r="J76" i="2"/>
  <c r="K76" i="2" s="1"/>
  <c r="H90" i="2"/>
  <c r="J80" i="2"/>
  <c r="K80" i="2" s="1"/>
  <c r="J81" i="2"/>
  <c r="K81" i="2" s="1"/>
  <c r="J82" i="2"/>
  <c r="K82" i="2" s="1"/>
  <c r="J83" i="2"/>
  <c r="K83" i="2" s="1"/>
  <c r="J84" i="2"/>
  <c r="K84" i="2" s="1"/>
  <c r="J85" i="2"/>
  <c r="K85" i="2" s="1"/>
  <c r="J86" i="2"/>
  <c r="K86" i="2" s="1"/>
  <c r="J87" i="2"/>
  <c r="K87" i="2" s="1"/>
  <c r="J88" i="2"/>
  <c r="K88" i="2" s="1"/>
  <c r="J89" i="2"/>
  <c r="K89" i="2" s="1"/>
  <c r="K16" i="2"/>
  <c r="K20" i="2"/>
  <c r="J30" i="2"/>
  <c r="K30" i="2" s="1"/>
  <c r="K38" i="2"/>
  <c r="K41" i="2"/>
  <c r="K45" i="2"/>
  <c r="K49" i="2"/>
  <c r="K53" i="2"/>
  <c r="K57" i="2"/>
  <c r="J60" i="2"/>
  <c r="K60" i="2" s="1"/>
  <c r="H106" i="2"/>
  <c r="J106" i="2" s="1"/>
  <c r="J94" i="2"/>
  <c r="K94" i="2" s="1"/>
  <c r="J95" i="2"/>
  <c r="K95" i="2" s="1"/>
  <c r="J96" i="2"/>
  <c r="K96" i="2" s="1"/>
  <c r="J97" i="2"/>
  <c r="K97" i="2" s="1"/>
  <c r="J98" i="2"/>
  <c r="K98" i="2" s="1"/>
  <c r="J99" i="2"/>
  <c r="K99" i="2" s="1"/>
  <c r="J100" i="2"/>
  <c r="K100" i="2" s="1"/>
  <c r="J101" i="2"/>
  <c r="K101" i="2" s="1"/>
  <c r="J102" i="2"/>
  <c r="K102" i="2" s="1"/>
  <c r="J103" i="2"/>
  <c r="K103" i="2" s="1"/>
  <c r="J104" i="2"/>
  <c r="K104" i="2" s="1"/>
  <c r="J105" i="2"/>
  <c r="K105" i="2" s="1"/>
  <c r="H61" i="2"/>
  <c r="H72" i="2"/>
  <c r="K65" i="2"/>
  <c r="K66" i="2"/>
  <c r="K67" i="2"/>
  <c r="K68" i="2"/>
  <c r="K69" i="2"/>
  <c r="K70" i="2"/>
  <c r="K71" i="2"/>
  <c r="H126" i="2"/>
  <c r="K110" i="2"/>
  <c r="K111" i="2"/>
  <c r="K112" i="2"/>
  <c r="K113" i="2"/>
  <c r="K114" i="2"/>
  <c r="K115" i="2"/>
  <c r="K116" i="2"/>
  <c r="K117" i="2"/>
  <c r="K118" i="2"/>
  <c r="K119" i="2"/>
  <c r="K120" i="2"/>
  <c r="K121" i="2"/>
  <c r="K122" i="2"/>
  <c r="K123" i="2"/>
  <c r="K124" i="2"/>
  <c r="K125" i="2"/>
  <c r="K90" i="2" l="1"/>
  <c r="J11" i="2"/>
  <c r="K11" i="2" s="1"/>
  <c r="J72" i="2"/>
  <c r="K72" i="2" s="1"/>
  <c r="K106" i="2"/>
  <c r="K126" i="2"/>
  <c r="J126" i="2"/>
  <c r="K61" i="2"/>
  <c r="J61" i="2"/>
  <c r="K34" i="2"/>
  <c r="J34" i="2"/>
</calcChain>
</file>

<file path=xl/sharedStrings.xml><?xml version="1.0" encoding="utf-8"?>
<sst xmlns="http://schemas.openxmlformats.org/spreadsheetml/2006/main" count="618" uniqueCount="114">
  <si>
    <t>Pakiet nr</t>
  </si>
  <si>
    <t>L.p.</t>
  </si>
  <si>
    <t>Cena jedn. zł. netto</t>
  </si>
  <si>
    <t>vat%</t>
  </si>
  <si>
    <t>Cena jedn. zł. brutto</t>
  </si>
  <si>
    <t>vat kwota zł.</t>
  </si>
  <si>
    <t>Przylepiec chirurgiczny, hypoalergiczny, z mikroporowatej włókniny, o wymiarach 2,5 cm x 9,1m  z wodoodpornym równomiernie naniesionym na całej powierzchni  klejem akrylowym, bez lateksu,   delikatny dla skóry</t>
  </si>
  <si>
    <t>rolka</t>
  </si>
  <si>
    <t>Przylepiec chirurgiczny, hypoalergiczny, z mikroporowatej włókniny, o wymiarach 1,25 cm x 9,1m  z wodoodpornym równomiernie naniesionym na całej powierzchni  klejem akrylowym, bez lateksu, kauczu i tlenku cynku,  delikatny dla skóry</t>
  </si>
  <si>
    <t>Przylepiec chirurgiczny, hypoalergiczny, z mikroporowatej włókniny, o wymiarach 5 cm x 9,1m  z wodoodpornym równomiernie naniesionym na całej powierzchni  klejem akrylowym, bez lateksu, kauczu i tlenku cynku, delikatny dla skóry</t>
  </si>
  <si>
    <t>suma:</t>
  </si>
  <si>
    <t>sztuka</t>
  </si>
  <si>
    <t>Wata bawełniano-wiskozowa a'500g</t>
  </si>
  <si>
    <t>Wata bawełniano-wiskozowa a'200g</t>
  </si>
  <si>
    <t>Opaska z waty syntetycznej w rolce 10cm x3 m</t>
  </si>
  <si>
    <t>kg</t>
  </si>
  <si>
    <t>Amorficzny przezroczysty hydrożel do wilgotnej terapii ran chronicznych, w dozowniku w formie strzykawki z podwójną podziałką, a'15g</t>
  </si>
  <si>
    <t>Miód Manuka w tubce, 25 g (+/-2g)</t>
  </si>
  <si>
    <t>Suma</t>
  </si>
  <si>
    <t>Miejscowo działajacy środek hemostatycznyo cechach nie gorszych niż spongostan special 7 x5 x 0,1cm lub równoważny</t>
  </si>
  <si>
    <t>Opaska wiskozowa dziana podtrzymująca , pakowana pojedynczo, ok.  5 cm x 4 m</t>
  </si>
  <si>
    <t>Opaska wiskozowa dziana podtrzymująca, pakowana pojedynczo ok. 10 cm x 4 m</t>
  </si>
  <si>
    <t>Opaska wiskozowa dziana podtrzymująca, pakowana pojedynczo,ok.  15 cm x 4 m</t>
  </si>
  <si>
    <t>Opaska elastyczna tkana z zapinką , pakowana pojedynczo w kartoniku,  ok. 12 cm x 5 m</t>
  </si>
  <si>
    <t>Opaska elastyczna tkana z dwoma zapinkami pakowana pojedynczo w kartoniku  ok. 15 cm x 5 m</t>
  </si>
  <si>
    <t xml:space="preserve">Elastyczny rękaw opatrunkowy na dłoń, o zawartości bawełny min. 50%  </t>
  </si>
  <si>
    <t>mb</t>
  </si>
  <si>
    <t xml:space="preserve">Elastyczny rękaw opatrunkowy na łydkę,  o zawartości bawełny min. 50% </t>
  </si>
  <si>
    <t xml:space="preserve">Elastyczny rękaw opatrunkowy  na głowę, udo dorosłego,  o zawartości bawełny min. 50% </t>
  </si>
  <si>
    <t xml:space="preserve">Elastyczny rękaw opatrunkowy na tułów dorosłego,  o zawartości bawełny min. 50% </t>
  </si>
  <si>
    <t>Dziany rękaw opatrunkowy szer.ok  21cm x 6 m</t>
  </si>
  <si>
    <t>Hypoalergiczny przylepiec z miękkiej włókniny przepuszczalnej dla pary wodnej i powietrza, z opatrunkiem o wym. 6 cm x 5 m</t>
  </si>
  <si>
    <t xml:space="preserve">Hypoalergiczny przylepiec z miękkiej włókniny przepuszczalnej dla pary wodnej i powietrza, z opatrunkiem o wym.  8 cm x 5 m </t>
  </si>
  <si>
    <t xml:space="preserve">Hypoalergiczny przylepiec na tkaninie z opatrunkiem o wym.  8 cm x 5 m </t>
  </si>
  <si>
    <t>Hipoalergiczny plaster do opatrywania skóry po wykonanych nakłuciach,zaopatrywania drobnych zranien. Rozmiar 4 x 1,6 cm</t>
  </si>
  <si>
    <t>Jałowy opatrunek samoprzylepny na ranę z wkładem chłonnym zabezpieczonym mikrosiatka, o zaokraglonych rogach i orzecięciem papierui wzdłuz krótszego boku o rozmiarze 7,2cm x5 cm</t>
  </si>
  <si>
    <t>Jałowy opatrunek samoprzylepny na ranę z wkładem chłonnym zabezpieczonym mikrosiatka, o zaokraglonych rogach i orzecięciem papierui wzdłuz krótszego boku o rozmiarze 20 cm x 10cm</t>
  </si>
  <si>
    <t>Jałowy opatrunek samoprzylepny na ranę z wkładem chłonnym zabezpieczonym mikrosiatka, o zaokraglonych rogach i orzecięciem papierui wzdłuz krótszego boku o rozmiarze 25cm x 10cm</t>
  </si>
  <si>
    <t>Włókninowy przylepiec chirurgiczny  o wym.  ok. 5 cm x 10 m</t>
  </si>
  <si>
    <t>Włókninowy przylepiec chirurgiczny  o wym.  ok. 10 cm x 10 m</t>
  </si>
  <si>
    <t>Włókninowy przylepiec chirurgiczny  o wym. ok.  20 cm x 10 m</t>
  </si>
  <si>
    <t>Żel hydrokoloidowy do uwadniania tkanek tuba 15g</t>
  </si>
  <si>
    <t>Opatrunek piankowy z silikonową warstwą kontaktową</t>
  </si>
  <si>
    <t>Opatrunek hydrokoloidowy - elastyczny – wodoodporny - półprzezroczysty – samoprzylepny -składający się z trzech różnych hydrokoloidów – żelatyny pektyny i karboksymetylocelulozy sodowej, zapewniający wilgotne środowisko gojenia rany na piętę(18,5 x19,5)</t>
  </si>
  <si>
    <t>Sterylny przezroczysty półprzepuszczalny opatrunek do mocowania kaniul obwodowych o wysokiej przylepności i przepuszczalności dla pary wodnej, podwójny klej na części włókninowej i foliowej, klej akrylowy naniesiony w sposób nierównomierny w siateczkę-folia i ze wzorem kropek-włóknina, gwaranttujący wysoką przepuszczalność dla pary wodnej, wzmocnienie włókniną obrzeża opatrunku z 3 stron, obrzeże z drobnymi poprzecznymi nacięciami, proste wycięcie na port pionowy, zaokrąglone brzegi,  2 włókninowe paski mocujące łatwo odklejalne od opatrunku i kaniuli z laminowanej mocnej rozciągliwej włókniny, laminowana metka do oznaczenia, rozmiar 6 x7 cm, przezroczyste okno, odporny na działanie środków dezynfekcyjnych zawierających alkohol,  szybka aplikacja w 2 krokach (papier zabezpieczający i ramka),wyrób medyczny klasy IIa, niepylące, nierwące się w kierunku otwarcia opakowanie typu folia-folia z polietylenu. Potwierdzenie bariery folii dla wirusów =&gt;27nm . Opakowanie x max.100 sztuka</t>
  </si>
  <si>
    <t>Sterylny przezroczysty półprzepuszczalny opatrunek do mocowania cewników centralnych o wysokiej przylepności i przepuszczalności dla pary wodnej, podwójny klej na części włókninowej i foliowej, klej akrylowy naniesiony w siateczkę w sposób gwaranttujący wysoką przepuszczalność dla pary wodnej, wzmocnienie włókniną obrzeża opatrunku z 4 stron, ramka ułatwiająca aplikację, proste wycięcie na port pionowy, zaokrąglone brzegi,  włókninoy pasek mocujący z wycięciem  łatwo odklejalny od opatrunku i cewnika, z mocnej rozciągliwej włokniny, metka do oznaczenia, rozmiar 10 x 12 cm, przezroczyste okno, odporny na działanie środków dezynfekcyjnych zawierających alkohol,  wyrób medyczny klasy IIa, niepylące, nierwące się w kierunku otwarcia opakowanie typu folia-folia, z polietylenu.Potwierdzenie bariery folii dla wirusów =&gt;27nm .Opakowanie x  max 50sztuka</t>
  </si>
  <si>
    <t>Sterylny przezroczysty półprzepuszczalny opatrunek, ramka ułatwiająca aplikację, zaokrąglone brzegi, rozmiar 10x25 cm, odporny na działanie środków dezynfekcyjnych zawierających alkohol, klej akrylowy równomiernie  naniesiony na całej pwierzchni przylepnej, wyrób medyczny klasy IIa. Potwierdzenie bariery folii dla wirusów =&gt;27nm Opakowanie x  max. 20sztuka</t>
  </si>
  <si>
    <t>Sterylny przezroczysty półprzepuszczalny opatrunek, ramka ułatwiająca aplikację, zaokrąglone brzegi, rozmiar 15x20 cm, odporny na działanie środków dezynfekcyjnych zawierających alkohol, klej akrylowy równomiernie naniesiony na całej pwierzchni przylepnej, wyrób medyczny klasy IIa. Potwierdzenie bariery folii dla wirusów =&gt;27nm .Opakowanie x  max.10 sztuka</t>
  </si>
  <si>
    <t>Bakteriobójczy  przylepny opatrunek z PU do cewników centralnych z hydrożelem zawierającym 2% glukonian chlorheksydyny o natychmiastowym działaniu po aplikacji. Przezroczysty, z wycięciem, ze wzmocnionym  włókniną od spodu obrzeżem, 8,5 x 11,5 cm, 2 szerokie min. 2,5-3,5 cm aplikatory, z ramką, metką i 2 paskami mocującymi, klej akrylowy naniesiony ze wzorem siateczki dla wysokiej przepuszczalności pary wodnej, wyrób medyczny klasy III,  opakowanie typu folia-folia. Potwierdzenie bariery folii dla wirusów =&gt;27nm.Opakowanie x  max25 sztuka</t>
  </si>
  <si>
    <t>Kompresy gazowe, 17 nitkowe, 8 warstwowe, niejałowe, z podwijanymi brzegami z gazy o wymiarze min 11,5 x19,5 klasa II a reguła 7, rozm. 5 x 5 cm a max.100 sztuka.</t>
  </si>
  <si>
    <t>Tupfery z gazy bwełnianej 17 nitkowej, jałowe kule o średnicy 30 mm, po rozłożeniu  ok. 30cm x30 cm , a'10 sztuka.</t>
  </si>
  <si>
    <t>Tupfery z gazy bwełnianej 17 nitkowej, jałowe kule o średnicy 30 mm, po rozłożeniu  ok. 30cm x30 cm , a'2 sztuka.</t>
  </si>
  <si>
    <t>Hydropolimerowy opatrunek piankowy z krawędzią samoprzylepną o specjalnie dostosowanym ksztukaałcie do zaopatrywania ran na łokciach i piętach (specjalna struktura porów warstwy chłonnej ma umożliwaiać szybkie odprowadzanie wydobywających się z rany wydzielin i szczątków komórek oraz ich zablokowanie w górnej warstwie opatrunku, wykazujacy się bardzo wysokim potencjałem retencyjnym ok 90 % wchłoniętych płynów musi pozostawać zatrzymane w strukturze opatrunku) 16,5 x 18 cm x 3 sztuka.</t>
  </si>
  <si>
    <t>Opatrunek z włókien alginianów wapnia, które w kontakcie z solami sodowymi jakie występują we krwi i w wydzielinach z ran przeksztukaałcą się w substancję żelową, stwarzjącą dobre warunki do gojenia się ran, tamponada 2 g/30 cm x 5 sztuka.</t>
  </si>
  <si>
    <t>Opatrunek hydrokoloidowy –  wodoodporny składający się z trzech hydrokoloidów pektyny  żelatyny i karboksymetylocelulozy sodowej – zapewnijący szybkie pochłanianie wysięku i wilgotne środowisko gojenia rany(rozmiar 20 x20)opk a 5 sztuka</t>
  </si>
  <si>
    <t>Opatrunek hydrowłóknisty  złożony z dwóch warstw chłonnych produkowany technologią hydrofiber z dodatkiem  jonów srebra, zbudowany  z nietkanych włókien  karboksymetylo celulozy sodowej o wysokich właściwościach absorbcyjnych i szerokim spektrum działania antydrobnoustrojowego do ran zakżonych z dużą ilością wysięku izoluje i eliminuje zakażenia, posiada poprzeczne przesycia które wzmacniają opatrunek i ułatiwają jego zmianę, można go docinać we wszystkich kierunkach(10 x10)opk a 10 sztuka</t>
  </si>
  <si>
    <t>opakowanie</t>
  </si>
  <si>
    <t>Hydropolimerowy opatrunek piankowy z krawędzią samoprzylepną o specjalnie dostosowanym ksztukaałcie do zaopatrywania ran w okolicy krzyżowej, (specjalna struktura porów warstwy chłonnej ma umożliwaiać szybkie odprowadzanie wydobywających się z rany wydzielin i szczątków komórek oraz ich zablokowanie w górnej warstwie opatrunku, wykazujacy się bardzo wysokim potencjałem retencyjnym ok 90 % wchłoniętych płynów musi pozostawać zatrzymane w strukturze opatrunku) 18x 18 cm ( +/-10%) x max.3 sztuk.</t>
  </si>
  <si>
    <t>Hydropolimerowy opatrunek piankowy (specjalna struktura porów warstwy chłonnej ma umożliwaiać szybkie odprowadzanie wydobywających się z rany wydzielin i szczątków komórek oraz ich zablokowanie w górnej warstwie opatrunku, wykazujacy się bardzo wysokim potencjałem retencyjnym ok 90 % wchłoniętych płynów musi pozostawać zatrzymane w strukturze opatrunku)ok.15 x 15 cm x max.5 sztuk.</t>
  </si>
  <si>
    <t>Hydropolimerowy opatrunek piankowy z  samoprzylepną krawędzią mocującą (specjalna struktura porów warstwy chłonnej ma umożliwaiać szybkie odprowadzanie wydobywających się z rany wydzielin i szczątków komórek oraz ich zablokowanie w górnej warstwie opatrunku, wykazujacy się bardzo wysokim potencjałem retencyjnym ok 90 % wchłoniętych płynów musi pozostawać zatrzymane w strukturze opatrunku)ok 15 x 15 cm x ( +/-10%) max.5 sztuk.</t>
  </si>
  <si>
    <t>Hydropolimerowy opatrunek piankowy do zaopatrywania tracheostomii (specjalna struktura porów warstwy chłonnej ma umożliwaiać szybkie odprowadzanie wydobywających się z rany wydzielin i szczątków komórek oraz ich zablokowanie w górnej warstwie opatrunku, wykazujacy się bardzo wysokim potencjałem retencyjnym ok 90 % wchłoniętych płynów musi pozostawać zatrzymane w strukturze opatrunku)  8 x 8 cm x max.10 sztuk.</t>
  </si>
  <si>
    <t>Opatrunek z włókien alginianów wapnia, które w kontakcie z solami sodowymi jakie występują we krwi i w wydzielinach z ran przeksztukaałcą się w substancję żelową, stwarzjącą dobre warunki do gojenia się ran, kompres o rozm.10 cm x10 cm a' max.10 sztuk.</t>
  </si>
  <si>
    <t>Opatrunek z włókien alginianów wapnia, które w kontakcie z solami sodowymi jakie występują we krwi i w wydzielinach z ran przeksztukaałcą się w substancję żelową, stwarzjącą dobre warunki do gojenia się ran, kompres o rozm. 5 cm x5 cm (+/-10%) a' max.10 sztuk.</t>
  </si>
  <si>
    <t>Samoprzylepny opatrunek hydrokoloidowy, który pod wpływem wydzieliny z rany powoduje powstanie żelu, zapewniającego utrzymanie wilgotnego środowiska w obrębie rany. Zewnętrzna powłoka opatrunku musi być nieprzepuszczalna dla drobnoustrojów, rozmiar  7,5 x 7,5 cm x max.10 sztuk.</t>
  </si>
  <si>
    <t>Kompres (z siatki bawełnianej impregnowany neutralną maścią, nie zawierający czynników czynnych i uczulających, zapewniający dobrą wentylację i utlenienie rany) 7,5 x 10 cm ( +/-10%) x max.50 sztuk.</t>
  </si>
  <si>
    <t>Kompres (z siatki bawełnianej impregnowany neutralną maścią, nie zawierający czynników czynnych i uczulających, zapewniający dobrą wentylację i utlenienie rany) ok.10 x 10 cm ( +/-10%)  x max.10 sztuk.</t>
  </si>
  <si>
    <t>Opatrunek jałowy do zaopatrywania ran silnie sączących oraz w celu ich wyściełania.Opatrunek chłonny zbudowany z 4 warstw materiałów o różnych właściwościach;
Warstwa chłonna z miękkiej rozwłók­nionej celulozy ma dobre właściwości
absorpcyjne i wyściełające; Rozmiar 20x20cm</t>
  </si>
  <si>
    <t>Opatrunek jałowy do zaopatrywania ran silnie sączących oraz w celu ich wyściełania.Opatrunek chłonny zbudowany z 4 warstw materiałów o różnych właściwościach;
Warstwa chłonna z miękkiej rozwłók­nionej celulozy ma dobre właściwości
absorpcyjne i wyściełające; Rozmiar 10 x20cm</t>
  </si>
  <si>
    <t>Kompres (z siatki bawełnianej impregnowany neutralną maścią, nie zawierający czynników czynnych i uczulających, zapewniający dobrą wentylację i utlenienie rany) 10 x 20 cm x max.30 sztuk.</t>
  </si>
  <si>
    <t>Jałowy przezroczysty  opatrunek hydrożelowy z krawędzią samoprzylepną oraz podziałką umożliwiającą ocenę wielkości rany o rozm. 7,5 cm x 10 cm ( +/-10%) a' max.5 sztuk.</t>
  </si>
  <si>
    <t>Jałowy przezroczysty  opatrunek hydrożelowy z krawędzią samoprzylepną oraz podziałką umożliwiającą ocenę wielkości rany o rozm.12,5 cm x 12,5 cm ( +/-10%) a' max.5 sztuk.</t>
  </si>
  <si>
    <t>Jałowy przezroczysty  opatrunek hydrożelowy bez krawędzi samoprzylepnej, z podziałką umożliwiającą ocenę wielkości rany o rozm.10 cm x 10 cm ( +/-10%)  a' max.5 sztuk.</t>
  </si>
  <si>
    <t>Hydroaktywny opatrunek piankowy z hydrożelem  bez krawędzi samoprzylepnej10 x10cm  x max.10 sztuk</t>
  </si>
  <si>
    <t>Opatrunek dla ran głębokich wymagających aktywnego oczyszczenia,zbudowany z warstwy chłonnej zawierającej superabsorbent polimerowy oraz substancję antybakteryjną biguanid poliheksametylenowy i roztwór Ringera , zapewniający zmianę opatrunku raz na 3 doby.Rozmiar 7,5 x7,5cm</t>
  </si>
  <si>
    <t>Wielowarstwowy opatrunek dla ran wymagających aktywnego oczyszczania zbudowany z 3 warstw :  1. warstwy zew. wodoszczelnej,  2. warstwy chłonnej zawierającej superabsorbent polimerowy oraz substancję antybakteryjną biguanid poliheksametylenowy i roztwór Ringera, 3. warstwy kontaktowej , nieprzywierajacej posiadajacej silikonowe paski, zapewniający możliwość zmiany opatrunku raz na 3 doby )   7,5 x 7,5 cm  op. a'max.10 sztuk.</t>
  </si>
  <si>
    <t>Wielowarstwowy opatrunek dla ran wymagających aktywnego oczyszczania zbudowany z 3 warstw :  1. warstwy zew. wodoszczelnej,  2. warstwy chłonnej zawierającej superabsorbent polimerowy oraz substancję antybakteryjną biguanid poliheksametylenowy i roztwór Ringera, 3. warstwy kontaktowej , nieprzywierajacej posiadajacej silikonowe paski, zapewniający możliwość zmiany opatrunku raz na 3 doby )   10 x 10 cm  op. a'max.10 sztuk.</t>
  </si>
  <si>
    <t>Nieprzywierający opatrunek, nasączony miodem Manuka o rozm. 5cm x 5cm (+/- 1cm),a' max.5 sztuk</t>
  </si>
  <si>
    <t>Nieprzywierający opatrunek, nasączony miodem Manuka o rozm. 10cm x 10cm (+/- 1cm),a' max.5 sztuk</t>
  </si>
  <si>
    <t>Alginianowy, absorpcyjny, nieprzylegający opatrunek z miodem Manuka o rozm. 5cm x 5cm (+/- 1cm),a' max.5 sztuk</t>
  </si>
  <si>
    <t>Alginianowy, absorpcyjny, nieprzylegający opatrunek z miodem Manuka o rozm. 10cm x 10cm (+/- 1cm),a' max.5 sztuk</t>
  </si>
  <si>
    <t>Siatkowy, nieprzylegający opatrunek nasączony miodem Manuka o rozm. 10cm x 10cm (+/- 1cm),a' max.10 sztuk</t>
  </si>
  <si>
    <t>Siatkowy, nieprzylegający opatrunek nasączony miodem Manuka o rozm. 10cm x 20cm (+/- 1cm),a' max.10 sztuk</t>
  </si>
  <si>
    <t>Jałowy przylepiec włókninowy do kaniul, z nacięciem, dodatkową poduszeczką ok  i zaokrąglonych rogach, o wym. 6 cm x 8 cm  x  max.50 sztuk.</t>
  </si>
  <si>
    <t>Jałowy samoprzylepny opatrunek do mocowania kaniul z folii poliuretanowej z wcięciem dodatkowo wzmocniony włókniną o zaokrąglonych rogach ,  o wym. 7 cm x 9 cm  x  max.50 sztuk.</t>
  </si>
  <si>
    <t>Opatrunek hydrokoloidowy –  wodoodporny składający się z trzech hydrokoloidów pektyny  żelatyny i karboksymetylocelulozy sodowej – zapewnijący szybkie pochłanianie wysięku i wilgotne środowisko gojenia rany(rozmiar 10 x10) opk a max.10sztuk</t>
  </si>
  <si>
    <t>Opatrunek hydrokoloidowy –  wodoodporny składający się z trzech hydrokoloidów pektyny  żelatyny i karboksymetylocelulozy sodowej – zapewnijący szybkie pochłanianie wysięku i wilgotne środowisko gojenia rany (rozmoiar 15 x15) opk a max.10sztuk</t>
  </si>
  <si>
    <t>Opatrunek hydrokoloidowy –  wodoodporny składający się z trzech różnych  hydrokoloidów (pektyny  żelatyny i karboksymetylocelulozy sodowej) – zapewnijący  wilgotne środowisko gojenia rany(rozmiar 15 x20)opk a max.10sztuk</t>
  </si>
  <si>
    <t>Opatrunek hydrokoloidowy – cieńki- elastyczny – wodoodporny - półprzezroczysty – samoprzylepny -składający się z trzech różnych hydrokoloidów – żelatyny pektyny i karboksymetylocelulozy sodowej, zapewniający szybkie pochłanianie wysięku i wilgotne środowisko gojenia rany(10 x10)opk a max.5sztuk</t>
  </si>
  <si>
    <t>Opatrunek hydrowłóknisty  złożony z dwóch warstw chłonnych produkowany technologią hydrofiber z dodatkiem  jonów srebra, zbudowany  z nietkanych włókien  karboksymetylo celulozy sodowej o wysokich właściwościach absorbcyjnych i szerokim spektrum działania antydrobnoustrojowego do ran zakżonych z dużą ilością wysięku izoluje i eliminuje zakażenia, posiada poprzeczne przesycia które wzmacniają opatrunek i ułatiwają jego zmianę, można go docinać we wszystkich kierunkach(15 x 15)opk a max.5 sztuk</t>
  </si>
  <si>
    <t>Opatrunek hydrokoloidowy – cieńki- elastyczny – wodoodporny - półprzezroczysty – samoprzylepny -składający się z trzech różnych hydrokoloidów – żelatyny pektyny i karboksymetylocelulozy sodowej, zapewniający szybkie pochłanianie wysięku i wilgotne środowisko gojenia rany(15 x15)opk a max.5sztuk</t>
  </si>
  <si>
    <t>Opatrunek hydrowłóknisty  złożony z dwóch warstw chłonnych produkowany technologią hydrofiber z dodatkiem  jonów srebra, zbudowany  z nietkanych włókien  karboksymetylo celulozy sodowej o wysokich właściwościach absorbcyjnych i szerokim spektrum działania antydrobnoustrojowego do ran zakżonych z dużą ilością wysięku izoluje i eliminuje zakażenia, posiada poprzeczne przesycia które wzmacniają opatrunek i ułatiwają jego zmianę, można go docinać we wszystkich kierunkach(5 x5)opk a max.10 sztuk</t>
  </si>
  <si>
    <t>Opatrunek antybakteryjny ,regulujący poziom wilgotności w ranie .skład wodoodporna zewnętrzna błona poliuretanowa oraz wielowarstwowej częsci chłonnej.część chłonna zawiera warstwę pianki poliuretanowej oraz warstwę kontaktową wykonana w technologii hydrofiber(karboksymetyloceluloza sodowa) z wbudowanymi w strukturę włókien jonami srebra(1,2%).wersja przylepna.rozmiar na piętę 14 x19,8cm.opk a max.5 sztuk</t>
  </si>
  <si>
    <t>Opatrunek antybakteryjny ,regulujący poziom wilgotności w ranie .skład wodoodporna zewnętrzna błona poliuretanowa oraz wielowarstwowej częsci chłonnej.część chłonna zawiera warstwę pianki poliuretanowej oraz warstwę kontaktową wykonana w technologii hydrofiber(karboksymetyloceluloza sodowa) z wbudowanymi w strukturę włókien jonami srebra(1,2%).wersja przylepna.rozmiar na kość krzyżową 16,9 x20 cm opk a max.5 sztuk</t>
  </si>
  <si>
    <t>Opatrunek hydrowłóknisty  złożony z dwóch warstw chłonnych produkowany technologią hydrofiber z dodatkiem  jonów srebra, zbudowany  z nietkanych włókien  karboksymetylo celulozy sodowej o wysokich właściwościach absorbcyjnych i szerokim spektrum działania antydrobnoustrojowego do ran zakżonych z dużą ilością wysięku izoluje i eliminuje zakażenia, posiada poprzeczne przesycia które wzmacniają opatrunek i ułatiwają jego zmianę, można go docinać we wszystkich kierunkach(10x10x max.10 sztuk)</t>
  </si>
  <si>
    <t>Opatrunek hydrokoloidowy – elastyczny – wodoodporny - półprzezroczysty – samoprzylepny -składający się z trzech różnych hydrokoloidów – żelatyny pektyny i karboksymetylocelulozy sodowej, zapewniający  wilgotne środowisko gojenia rany na kość krzyżową( 20x22,5x max.5 sztuk)</t>
  </si>
  <si>
    <t>Wartość zamówienia zł. brutto (8+10)</t>
  </si>
  <si>
    <t>Nazwa przedmiotu zamówienia:</t>
  </si>
  <si>
    <t>J.miary.</t>
  </si>
  <si>
    <t>Wartość zamówienia zł. netto (5x6)</t>
  </si>
  <si>
    <r>
      <t xml:space="preserve">Gaza bawełniana, opatrunkowa, 13 nitkowa, </t>
    </r>
    <r>
      <rPr>
        <b/>
        <sz val="12"/>
        <rFont val="Arial"/>
        <family val="2"/>
        <charset val="238"/>
      </rPr>
      <t>jałowa</t>
    </r>
    <r>
      <rPr>
        <sz val="12"/>
        <rFont val="Arial"/>
        <family val="2"/>
        <charset val="238"/>
      </rPr>
      <t xml:space="preserve"> klasa II a reguła 7,  1 m².Sterylizowana parą wodną </t>
    </r>
  </si>
  <si>
    <t>Kompresy gazowe, 17 nitkowe, 8 warstwowe, niejałowe z podwijanymi brzegami z gazy o wymiarze minimum 17 x29,5cm klasa II a reguła 7, rozm.  7,5 x 7,5 cm a max.100 sztuka.</t>
  </si>
  <si>
    <t>Kompresy gazowe, 17 nitkowe, 8 warstwowe, niejałowe z podwijanymi brzegami z gazy o wymiarze minimum 22 x 39,5cm, klasa II a reguła 7, rozm.10 x 10 cm a max.100 sztuka.</t>
  </si>
  <si>
    <t>Kompresy gazowe, 17 nitkowe, 8 warstwowe, jałowe, z podwijanymi brzegami z gazy o wymiarze min.12 x19,5cm, klasa II a  reguła 7; rozm.  5 x 5 cm a 2 sztuka. x 25 Sterylizowane parą wodną</t>
  </si>
  <si>
    <t>Kompresy gazowe, 17 nitkowe, 8 warstwowe, jałowe, z podwijanymi brzegami z gazy o wymiarze min.17x 29,5cm, klasa II a  reguła 7;  rozm.  7,5 x 7,5 cm a 2 sztuka. x 25 Sterylizowane para wodną</t>
  </si>
  <si>
    <t>Kompresy gazowe, 17 nitkowe, 8 warstwowe, jałowe, z podwijanymi brzegami z gazy o wymiarze min. 22 x 39,5cm, klasa II a , reguła 7; rozm.  10 x 10 cm a 2 sztuka. x 25 sterylizowane para wodną</t>
  </si>
  <si>
    <t>Wata celulozowa bielona a'5 kg  gramatura pojedynczej warstwy min. 36 g/m2 lignina zapakowana w opakowaniu foliowym</t>
  </si>
  <si>
    <t>Wata celulkozowa , bielona 30x20 cm , op a 0,5 kg  gramatura pojedynczej warstwy min. 32 gr/m2</t>
  </si>
  <si>
    <t>Hydropolimerowy opatrunek piankowy (specjalna struktura porów warstwy chłonnej ma umożliwaiać szybkie odprowadzanie wydobywających się z rany wydzielin i szczątków komórek oraz ich zablokowanie w górnej warstwie opatrunku, wykazujacy się bardzo wysokim potencjałem retencyjnym ok 90 % wchłoniętych płynów musi pozostawać zatrzymane w strukturze opatrunku) 11 x 11 cm max.10 sztuk.</t>
  </si>
  <si>
    <t>Wyszczególnienie</t>
  </si>
  <si>
    <t>……………..………………………………..</t>
  </si>
  <si>
    <t>Nazwa handlowa oferowanego materiału (kolumnę wypełnia Wykonawca)</t>
  </si>
  <si>
    <t>Nazwa firmy producenta (kolumnę wypełnia Wykonawca)</t>
  </si>
  <si>
    <t xml:space="preserve">Przewidywana ilość </t>
  </si>
  <si>
    <t xml:space="preserve">(podpis wykonawcy/pełnomocnika)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</si>
</sst>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charset val="238"/>
      <scheme val="minor"/>
    </font>
    <font>
      <b/>
      <sz val="12"/>
      <color theme="1"/>
      <name val="Arial"/>
      <family val="2"/>
      <charset val="238"/>
    </font>
    <font>
      <b/>
      <sz val="12"/>
      <name val="Arial"/>
      <family val="2"/>
      <charset val="238"/>
    </font>
    <font>
      <b/>
      <sz val="12"/>
      <color rgb="FFFF0000"/>
      <name val="Arial"/>
      <family val="2"/>
      <charset val="238"/>
    </font>
    <font>
      <sz val="12"/>
      <color theme="1"/>
      <name val="Arial"/>
      <family val="2"/>
      <charset val="238"/>
    </font>
    <font>
      <sz val="12"/>
      <name val="Arial"/>
      <family val="2"/>
      <charset val="238"/>
    </font>
    <font>
      <sz val="12"/>
      <color rgb="FFFF0000"/>
      <name val="Arial"/>
      <family val="2"/>
      <charset val="238"/>
    </font>
    <font>
      <sz val="12"/>
      <color rgb="FF000000"/>
      <name val="Arial"/>
      <family val="2"/>
      <charset val="238"/>
    </font>
    <font>
      <b/>
      <u/>
      <sz val="12"/>
      <name val="Arial"/>
      <family val="2"/>
      <charset val="238"/>
    </font>
    <font>
      <b/>
      <i/>
      <sz val="11"/>
      <color theme="1"/>
      <name val="Arial"/>
      <family val="2"/>
      <charset val="238"/>
    </font>
    <font>
      <b/>
      <i/>
      <sz val="11"/>
      <name val="Arial"/>
      <family val="2"/>
      <charset val="238"/>
    </font>
    <font>
      <i/>
      <sz val="11"/>
      <color theme="1"/>
      <name val="Arial"/>
      <family val="2"/>
      <charset val="238"/>
    </font>
    <font>
      <b/>
      <sz val="10"/>
      <name val="Arial"/>
      <family val="2"/>
      <charset val="238"/>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1" fillId="3" borderId="1" xfId="0" applyFont="1" applyFill="1" applyBorder="1" applyAlignment="1">
      <alignment vertical="center" wrapText="1"/>
    </xf>
    <xf numFmtId="0" fontId="2" fillId="3" borderId="1"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4" fillId="0" borderId="0" xfId="0" applyFont="1" applyAlignment="1">
      <alignment wrapText="1"/>
    </xf>
    <xf numFmtId="0" fontId="4" fillId="0" borderId="1" xfId="0" applyFont="1" applyBorder="1" applyAlignment="1">
      <alignment horizontal="center" vertical="center" wrapText="1"/>
    </xf>
    <xf numFmtId="0" fontId="5" fillId="0" borderId="1" xfId="0" applyNumberFormat="1" applyFont="1" applyFill="1" applyBorder="1" applyAlignment="1">
      <alignment horizontal="center" vertical="center" wrapText="1"/>
    </xf>
    <xf numFmtId="11" fontId="4" fillId="2" borderId="1" xfId="0" applyNumberFormat="1" applyFont="1" applyFill="1" applyBorder="1" applyAlignment="1">
      <alignment horizontal="justify" vertical="top" wrapText="1"/>
    </xf>
    <xf numFmtId="0" fontId="5" fillId="0" borderId="1" xfId="0" applyFont="1" applyFill="1" applyBorder="1" applyAlignment="1">
      <alignment horizontal="center" vertical="center" wrapText="1"/>
    </xf>
    <xf numFmtId="4" fontId="5" fillId="0" borderId="1" xfId="0" applyNumberFormat="1"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left" vertical="center" wrapText="1"/>
    </xf>
    <xf numFmtId="0" fontId="5" fillId="2" borderId="2" xfId="0" applyNumberFormat="1" applyFont="1" applyFill="1" applyBorder="1" applyAlignment="1">
      <alignment horizontal="justify" vertical="center" wrapText="1"/>
    </xf>
    <xf numFmtId="0" fontId="4" fillId="4" borderId="1" xfId="0" applyFont="1" applyFill="1" applyBorder="1" applyAlignment="1">
      <alignment wrapText="1"/>
    </xf>
    <xf numFmtId="0" fontId="5" fillId="4" borderId="1" xfId="0" applyNumberFormat="1" applyFont="1" applyFill="1" applyBorder="1" applyAlignment="1">
      <alignment horizontal="center" vertical="center" wrapText="1"/>
    </xf>
    <xf numFmtId="3" fontId="2"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0"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9" fontId="5" fillId="4"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6" fillId="0" borderId="1" xfId="0" applyFont="1" applyBorder="1" applyAlignment="1">
      <alignment horizontal="center" vertical="center" wrapText="1"/>
    </xf>
    <xf numFmtId="0" fontId="6" fillId="0" borderId="0" xfId="0" applyFont="1" applyAlignment="1">
      <alignment wrapText="1"/>
    </xf>
    <xf numFmtId="0" fontId="5" fillId="4" borderId="3" xfId="0" applyNumberFormat="1" applyFont="1" applyFill="1" applyBorder="1" applyAlignment="1">
      <alignment horizontal="center" vertical="center" wrapText="1"/>
    </xf>
    <xf numFmtId="3" fontId="2" fillId="4" borderId="3" xfId="0" applyNumberFormat="1" applyFont="1" applyFill="1" applyBorder="1" applyAlignment="1">
      <alignment horizontal="left" vertical="center" wrapText="1"/>
    </xf>
    <xf numFmtId="0" fontId="2" fillId="4" borderId="3" xfId="0" applyFont="1" applyFill="1" applyBorder="1" applyAlignment="1">
      <alignment horizontal="center" vertical="center" wrapText="1"/>
    </xf>
    <xf numFmtId="4" fontId="5" fillId="4" borderId="3" xfId="0" applyNumberFormat="1" applyFont="1" applyFill="1" applyBorder="1" applyAlignment="1">
      <alignment horizontal="center" vertical="center" wrapText="1"/>
    </xf>
    <xf numFmtId="0" fontId="2" fillId="4" borderId="1" xfId="0" applyFont="1" applyFill="1" applyBorder="1" applyAlignment="1">
      <alignment horizontal="left" vertical="center" wrapText="1"/>
    </xf>
    <xf numFmtId="0" fontId="4" fillId="0" borderId="0" xfId="0" applyNumberFormat="1" applyFont="1" applyAlignment="1">
      <alignment wrapText="1"/>
    </xf>
    <xf numFmtId="4" fontId="4" fillId="0" borderId="0" xfId="0" applyNumberFormat="1" applyFont="1" applyAlignment="1">
      <alignment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4" xfId="0" applyNumberFormat="1" applyFont="1" applyFill="1" applyBorder="1" applyAlignment="1">
      <alignment horizontal="center" vertical="center" wrapText="1"/>
    </xf>
    <xf numFmtId="0" fontId="7" fillId="0" borderId="1" xfId="0" applyFont="1" applyBorder="1" applyAlignment="1">
      <alignment vertical="center" wrapText="1"/>
    </xf>
    <xf numFmtId="0" fontId="5" fillId="0" borderId="5" xfId="0" applyFont="1" applyFill="1" applyBorder="1" applyAlignment="1">
      <alignment horizontal="center" vertical="center" wrapText="1"/>
    </xf>
    <xf numFmtId="0" fontId="5" fillId="0" borderId="1" xfId="0" applyFont="1" applyBorder="1" applyAlignment="1">
      <alignment vertical="center" wrapText="1"/>
    </xf>
    <xf numFmtId="0" fontId="2" fillId="4" borderId="3" xfId="0" applyFont="1" applyFill="1" applyBorder="1" applyAlignment="1">
      <alignment wrapText="1"/>
    </xf>
    <xf numFmtId="0" fontId="4" fillId="0" borderId="0" xfId="0" applyFont="1" applyFill="1" applyAlignment="1">
      <alignment wrapText="1"/>
    </xf>
    <xf numFmtId="0" fontId="9" fillId="3" borderId="1" xfId="0" applyNumberFormat="1" applyFont="1" applyFill="1" applyBorder="1" applyAlignment="1">
      <alignment horizontal="center" wrapText="1"/>
    </xf>
    <xf numFmtId="0" fontId="10" fillId="3" borderId="1" xfId="0" applyNumberFormat="1" applyFont="1" applyFill="1" applyBorder="1" applyAlignment="1">
      <alignment horizontal="center" vertical="center" wrapText="1"/>
    </xf>
    <xf numFmtId="0" fontId="11" fillId="0" borderId="0" xfId="0" applyNumberFormat="1" applyFont="1" applyAlignment="1">
      <alignment wrapText="1"/>
    </xf>
    <xf numFmtId="0" fontId="4" fillId="0" borderId="0" xfId="0" applyFont="1" applyFill="1" applyBorder="1" applyAlignment="1">
      <alignment wrapText="1"/>
    </xf>
    <xf numFmtId="0" fontId="5" fillId="0" borderId="0" xfId="0" applyNumberFormat="1" applyFont="1" applyFill="1" applyBorder="1" applyAlignment="1">
      <alignment horizontal="center" vertical="center" wrapText="1"/>
    </xf>
    <xf numFmtId="0" fontId="2" fillId="0" borderId="0" xfId="0" applyFont="1" applyFill="1" applyBorder="1" applyAlignment="1">
      <alignment horizontal="left" vertical="center" wrapText="1"/>
    </xf>
    <xf numFmtId="0" fontId="5" fillId="0" borderId="0" xfId="0" applyFont="1" applyFill="1" applyBorder="1" applyAlignment="1">
      <alignment horizontal="center" vertical="center" wrapText="1"/>
    </xf>
    <xf numFmtId="4" fontId="8" fillId="0" borderId="0" xfId="0" applyNumberFormat="1" applyFont="1" applyFill="1" applyBorder="1" applyAlignment="1">
      <alignment horizontal="center" vertical="center" wrapText="1"/>
    </xf>
    <xf numFmtId="4" fontId="4" fillId="0" borderId="0" xfId="0" applyNumberFormat="1" applyFont="1" applyFill="1" applyAlignment="1">
      <alignment wrapText="1"/>
    </xf>
    <xf numFmtId="4" fontId="3" fillId="0" borderId="0" xfId="0" applyNumberFormat="1" applyFont="1" applyFill="1" applyAlignment="1">
      <alignment wrapText="1"/>
    </xf>
    <xf numFmtId="4"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9" fontId="4" fillId="0" borderId="1" xfId="0" applyNumberFormat="1" applyFont="1" applyFill="1" applyBorder="1" applyAlignment="1">
      <alignment horizontal="center" vertical="center" wrapText="1"/>
    </xf>
    <xf numFmtId="0" fontId="4" fillId="2" borderId="0" xfId="0" applyFont="1" applyFill="1" applyAlignment="1">
      <alignment wrapText="1"/>
    </xf>
    <xf numFmtId="0" fontId="11" fillId="2" borderId="0" xfId="0" applyNumberFormat="1" applyFont="1" applyFill="1" applyAlignment="1">
      <alignment wrapText="1"/>
    </xf>
    <xf numFmtId="0" fontId="6" fillId="2" borderId="0" xfId="0" applyFont="1" applyFill="1" applyAlignment="1">
      <alignment wrapText="1"/>
    </xf>
    <xf numFmtId="0" fontId="4" fillId="2" borderId="1" xfId="0" applyFont="1" applyFill="1" applyBorder="1" applyAlignment="1">
      <alignment wrapText="1"/>
    </xf>
    <xf numFmtId="0" fontId="6" fillId="2" borderId="1" xfId="0" applyFont="1" applyFill="1" applyBorder="1" applyAlignment="1">
      <alignment wrapText="1"/>
    </xf>
    <xf numFmtId="2" fontId="12" fillId="0" borderId="0" xfId="0" applyNumberFormat="1" applyFont="1" applyBorder="1" applyAlignment="1">
      <alignment horizontal="center" vertical="center" wrapText="1"/>
    </xf>
    <xf numFmtId="0" fontId="0" fillId="0" borderId="0" xfId="0" applyAlignment="1"/>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30"/>
  <sheetViews>
    <sheetView tabSelected="1" view="pageBreakPreview" zoomScale="35" zoomScaleNormal="68" zoomScaleSheetLayoutView="35" zoomScalePageLayoutView="62" workbookViewId="0">
      <selection activeCell="E131" sqref="E131"/>
    </sheetView>
  </sheetViews>
  <sheetFormatPr defaultRowHeight="15" x14ac:dyDescent="0.2"/>
  <cols>
    <col min="1" max="1" width="12.140625" style="4" customWidth="1"/>
    <col min="2" max="2" width="9.28515625" style="4" bestFit="1" customWidth="1"/>
    <col min="3" max="3" width="99.42578125" style="4" customWidth="1"/>
    <col min="4" max="4" width="14.28515625" style="4" customWidth="1"/>
    <col min="5" max="5" width="19.42578125" style="31" customWidth="1"/>
    <col min="6" max="6" width="16.5703125" style="32" customWidth="1"/>
    <col min="7" max="7" width="18.140625" style="32" customWidth="1"/>
    <col min="8" max="8" width="18.42578125" style="32" customWidth="1"/>
    <col min="9" max="9" width="11" style="4" customWidth="1"/>
    <col min="10" max="10" width="12.28515625" style="32" bestFit="1" customWidth="1"/>
    <col min="11" max="11" width="14.28515625" style="32" bestFit="1" customWidth="1"/>
    <col min="12" max="12" width="12.85546875" style="55" customWidth="1"/>
    <col min="13" max="13" width="14.42578125" style="55" customWidth="1"/>
    <col min="14" max="17" width="9.140625" style="55"/>
    <col min="18" max="16384" width="9.140625" style="4"/>
  </cols>
  <sheetData>
    <row r="1" spans="1:17" ht="128.25" x14ac:dyDescent="0.2">
      <c r="A1" s="1" t="s">
        <v>0</v>
      </c>
      <c r="B1" s="2" t="s">
        <v>1</v>
      </c>
      <c r="C1" s="2" t="s">
        <v>108</v>
      </c>
      <c r="D1" s="2" t="s">
        <v>97</v>
      </c>
      <c r="E1" s="2" t="s">
        <v>112</v>
      </c>
      <c r="F1" s="3" t="s">
        <v>2</v>
      </c>
      <c r="G1" s="3" t="s">
        <v>4</v>
      </c>
      <c r="H1" s="3" t="s">
        <v>98</v>
      </c>
      <c r="I1" s="2" t="s">
        <v>3</v>
      </c>
      <c r="J1" s="3" t="s">
        <v>5</v>
      </c>
      <c r="K1" s="3" t="s">
        <v>95</v>
      </c>
      <c r="L1" s="42" t="s">
        <v>110</v>
      </c>
      <c r="M1" s="43" t="s">
        <v>111</v>
      </c>
    </row>
    <row r="2" spans="1:17" s="44" customFormat="1" ht="14.25" x14ac:dyDescent="0.2">
      <c r="A2" s="42">
        <v>1</v>
      </c>
      <c r="B2" s="43">
        <v>2</v>
      </c>
      <c r="C2" s="42">
        <v>3</v>
      </c>
      <c r="D2" s="43">
        <v>4</v>
      </c>
      <c r="E2" s="42">
        <v>5</v>
      </c>
      <c r="F2" s="43">
        <v>6</v>
      </c>
      <c r="G2" s="42">
        <v>7</v>
      </c>
      <c r="H2" s="43">
        <v>8</v>
      </c>
      <c r="I2" s="42">
        <v>9</v>
      </c>
      <c r="J2" s="43">
        <v>10</v>
      </c>
      <c r="K2" s="42">
        <v>11</v>
      </c>
      <c r="L2" s="42">
        <v>12</v>
      </c>
      <c r="M2" s="43">
        <v>13</v>
      </c>
      <c r="N2" s="56"/>
      <c r="O2" s="56"/>
      <c r="P2" s="56"/>
      <c r="Q2" s="56"/>
    </row>
    <row r="3" spans="1:17" ht="191.25" customHeight="1" x14ac:dyDescent="0.2">
      <c r="A3" s="5">
        <v>1</v>
      </c>
      <c r="B3" s="6">
        <v>1</v>
      </c>
      <c r="C3" s="7" t="s">
        <v>44</v>
      </c>
      <c r="D3" s="8" t="s">
        <v>11</v>
      </c>
      <c r="E3" s="6">
        <v>8000</v>
      </c>
      <c r="F3" s="9"/>
      <c r="G3" s="9">
        <f t="shared" ref="G3:G10" si="0">F3*1.08</f>
        <v>0</v>
      </c>
      <c r="H3" s="9">
        <f t="shared" ref="H3:H10" si="1">E3*F3</f>
        <v>0</v>
      </c>
      <c r="I3" s="10">
        <v>0.08</v>
      </c>
      <c r="J3" s="9">
        <f>H3*8/100</f>
        <v>0</v>
      </c>
      <c r="K3" s="9">
        <f>H3+J3</f>
        <v>0</v>
      </c>
      <c r="L3" s="58"/>
      <c r="M3" s="58"/>
    </row>
    <row r="4" spans="1:17" ht="174.75" customHeight="1" x14ac:dyDescent="0.2">
      <c r="A4" s="5">
        <v>1</v>
      </c>
      <c r="B4" s="6">
        <v>2</v>
      </c>
      <c r="C4" s="11" t="s">
        <v>45</v>
      </c>
      <c r="D4" s="8" t="s">
        <v>11</v>
      </c>
      <c r="E4" s="6">
        <v>200</v>
      </c>
      <c r="F4" s="9"/>
      <c r="G4" s="9">
        <f t="shared" si="0"/>
        <v>0</v>
      </c>
      <c r="H4" s="9">
        <f t="shared" si="1"/>
        <v>0</v>
      </c>
      <c r="I4" s="10">
        <v>0.08</v>
      </c>
      <c r="J4" s="9">
        <f t="shared" ref="J4:J11" si="2">H4*8/100</f>
        <v>0</v>
      </c>
      <c r="K4" s="9">
        <f t="shared" ref="K4:K11" si="3">H4+J4</f>
        <v>0</v>
      </c>
      <c r="L4" s="58"/>
      <c r="M4" s="58"/>
    </row>
    <row r="5" spans="1:17" ht="75.75" customHeight="1" x14ac:dyDescent="0.2">
      <c r="A5" s="5">
        <v>1</v>
      </c>
      <c r="B5" s="6">
        <v>3</v>
      </c>
      <c r="C5" s="11" t="s">
        <v>46</v>
      </c>
      <c r="D5" s="8" t="s">
        <v>11</v>
      </c>
      <c r="E5" s="6">
        <v>40</v>
      </c>
      <c r="F5" s="9"/>
      <c r="G5" s="9">
        <f t="shared" si="0"/>
        <v>0</v>
      </c>
      <c r="H5" s="9">
        <f t="shared" si="1"/>
        <v>0</v>
      </c>
      <c r="I5" s="10">
        <v>0.08</v>
      </c>
      <c r="J5" s="9">
        <f t="shared" si="2"/>
        <v>0</v>
      </c>
      <c r="K5" s="9">
        <f t="shared" si="3"/>
        <v>0</v>
      </c>
      <c r="L5" s="58"/>
      <c r="M5" s="58"/>
    </row>
    <row r="6" spans="1:17" ht="78.75" customHeight="1" x14ac:dyDescent="0.2">
      <c r="A6" s="5">
        <v>1</v>
      </c>
      <c r="B6" s="6">
        <v>4</v>
      </c>
      <c r="C6" s="11" t="s">
        <v>47</v>
      </c>
      <c r="D6" s="8" t="s">
        <v>11</v>
      </c>
      <c r="E6" s="6">
        <v>20</v>
      </c>
      <c r="F6" s="9"/>
      <c r="G6" s="9">
        <f t="shared" si="0"/>
        <v>0</v>
      </c>
      <c r="H6" s="9">
        <f t="shared" si="1"/>
        <v>0</v>
      </c>
      <c r="I6" s="10">
        <v>0.08</v>
      </c>
      <c r="J6" s="9">
        <f t="shared" si="2"/>
        <v>0</v>
      </c>
      <c r="K6" s="9">
        <f t="shared" si="3"/>
        <v>0</v>
      </c>
      <c r="L6" s="58"/>
      <c r="M6" s="58"/>
    </row>
    <row r="7" spans="1:17" ht="135" customHeight="1" x14ac:dyDescent="0.2">
      <c r="A7" s="5"/>
      <c r="B7" s="6">
        <v>5</v>
      </c>
      <c r="C7" s="12" t="s">
        <v>48</v>
      </c>
      <c r="D7" s="8" t="s">
        <v>11</v>
      </c>
      <c r="E7" s="6">
        <v>100</v>
      </c>
      <c r="F7" s="9"/>
      <c r="G7" s="9">
        <f t="shared" si="0"/>
        <v>0</v>
      </c>
      <c r="H7" s="9">
        <f t="shared" si="1"/>
        <v>0</v>
      </c>
      <c r="I7" s="10">
        <v>0.08</v>
      </c>
      <c r="J7" s="9">
        <f t="shared" si="2"/>
        <v>0</v>
      </c>
      <c r="K7" s="9">
        <f t="shared" si="3"/>
        <v>0</v>
      </c>
      <c r="L7" s="58"/>
      <c r="M7" s="58"/>
    </row>
    <row r="8" spans="1:17" ht="72.75" customHeight="1" x14ac:dyDescent="0.2">
      <c r="A8" s="5">
        <v>1</v>
      </c>
      <c r="B8" s="6">
        <v>6</v>
      </c>
      <c r="C8" s="13" t="s">
        <v>6</v>
      </c>
      <c r="D8" s="8" t="s">
        <v>7</v>
      </c>
      <c r="E8" s="6">
        <v>1200</v>
      </c>
      <c r="F8" s="9"/>
      <c r="G8" s="9">
        <f t="shared" si="0"/>
        <v>0</v>
      </c>
      <c r="H8" s="9">
        <f t="shared" si="1"/>
        <v>0</v>
      </c>
      <c r="I8" s="10">
        <v>0.08</v>
      </c>
      <c r="J8" s="9">
        <f t="shared" si="2"/>
        <v>0</v>
      </c>
      <c r="K8" s="9">
        <f t="shared" si="3"/>
        <v>0</v>
      </c>
      <c r="L8" s="58"/>
      <c r="M8" s="58"/>
    </row>
    <row r="9" spans="1:17" ht="79.5" customHeight="1" x14ac:dyDescent="0.2">
      <c r="A9" s="5">
        <v>1</v>
      </c>
      <c r="B9" s="6">
        <v>7</v>
      </c>
      <c r="C9" s="11" t="s">
        <v>8</v>
      </c>
      <c r="D9" s="8" t="s">
        <v>7</v>
      </c>
      <c r="E9" s="6">
        <v>240</v>
      </c>
      <c r="F9" s="9"/>
      <c r="G9" s="9">
        <f t="shared" si="0"/>
        <v>0</v>
      </c>
      <c r="H9" s="9">
        <f t="shared" si="1"/>
        <v>0</v>
      </c>
      <c r="I9" s="10">
        <v>0.08</v>
      </c>
      <c r="J9" s="9">
        <f t="shared" si="2"/>
        <v>0</v>
      </c>
      <c r="K9" s="9">
        <f t="shared" si="3"/>
        <v>0</v>
      </c>
      <c r="L9" s="58"/>
      <c r="M9" s="58"/>
    </row>
    <row r="10" spans="1:17" ht="85.5" customHeight="1" x14ac:dyDescent="0.2">
      <c r="A10" s="5">
        <v>1</v>
      </c>
      <c r="B10" s="6">
        <v>8</v>
      </c>
      <c r="C10" s="11" t="s">
        <v>9</v>
      </c>
      <c r="D10" s="8" t="s">
        <v>7</v>
      </c>
      <c r="E10" s="6">
        <v>90</v>
      </c>
      <c r="F10" s="9"/>
      <c r="G10" s="9">
        <f t="shared" si="0"/>
        <v>0</v>
      </c>
      <c r="H10" s="9">
        <f t="shared" si="1"/>
        <v>0</v>
      </c>
      <c r="I10" s="10">
        <v>0.08</v>
      </c>
      <c r="J10" s="9">
        <f t="shared" si="2"/>
        <v>0</v>
      </c>
      <c r="K10" s="9">
        <f t="shared" si="3"/>
        <v>0</v>
      </c>
      <c r="L10" s="58"/>
      <c r="M10" s="58"/>
    </row>
    <row r="11" spans="1:17" ht="15.75" x14ac:dyDescent="0.2">
      <c r="A11" s="14"/>
      <c r="B11" s="15"/>
      <c r="C11" s="16" t="s">
        <v>10</v>
      </c>
      <c r="D11" s="17"/>
      <c r="E11" s="15"/>
      <c r="F11" s="18"/>
      <c r="G11" s="18"/>
      <c r="H11" s="19">
        <f>SUM(H3:H10)</f>
        <v>0</v>
      </c>
      <c r="I11" s="18">
        <v>8</v>
      </c>
      <c r="J11" s="18">
        <f t="shared" si="2"/>
        <v>0</v>
      </c>
      <c r="K11" s="19">
        <f t="shared" si="3"/>
        <v>0</v>
      </c>
      <c r="L11" s="58"/>
      <c r="M11" s="58"/>
    </row>
    <row r="13" spans="1:17" ht="128.25" x14ac:dyDescent="0.2">
      <c r="A13" s="1" t="s">
        <v>0</v>
      </c>
      <c r="B13" s="2" t="s">
        <v>1</v>
      </c>
      <c r="C13" s="2" t="s">
        <v>96</v>
      </c>
      <c r="D13" s="2" t="s">
        <v>97</v>
      </c>
      <c r="E13" s="2" t="s">
        <v>112</v>
      </c>
      <c r="F13" s="3" t="s">
        <v>2</v>
      </c>
      <c r="G13" s="3" t="s">
        <v>4</v>
      </c>
      <c r="H13" s="3" t="s">
        <v>98</v>
      </c>
      <c r="I13" s="2" t="s">
        <v>3</v>
      </c>
      <c r="J13" s="3" t="s">
        <v>5</v>
      </c>
      <c r="K13" s="3" t="s">
        <v>95</v>
      </c>
      <c r="L13" s="42" t="s">
        <v>110</v>
      </c>
      <c r="M13" s="43" t="s">
        <v>111</v>
      </c>
    </row>
    <row r="14" spans="1:17" s="44" customFormat="1" ht="14.25" x14ac:dyDescent="0.2">
      <c r="A14" s="42">
        <v>1</v>
      </c>
      <c r="B14" s="43">
        <v>2</v>
      </c>
      <c r="C14" s="42">
        <v>3</v>
      </c>
      <c r="D14" s="43">
        <v>4</v>
      </c>
      <c r="E14" s="42">
        <v>5</v>
      </c>
      <c r="F14" s="43">
        <v>6</v>
      </c>
      <c r="G14" s="42">
        <v>7</v>
      </c>
      <c r="H14" s="43">
        <v>8</v>
      </c>
      <c r="I14" s="42">
        <v>9</v>
      </c>
      <c r="J14" s="43">
        <v>10</v>
      </c>
      <c r="K14" s="42">
        <v>11</v>
      </c>
      <c r="L14" s="42">
        <v>12</v>
      </c>
      <c r="M14" s="43">
        <v>13</v>
      </c>
      <c r="N14" s="56"/>
      <c r="O14" s="56"/>
      <c r="P14" s="56"/>
      <c r="Q14" s="56"/>
    </row>
    <row r="15" spans="1:17" ht="30.75" x14ac:dyDescent="0.2">
      <c r="A15" s="5">
        <v>2</v>
      </c>
      <c r="B15" s="6">
        <v>1</v>
      </c>
      <c r="C15" s="11" t="s">
        <v>99</v>
      </c>
      <c r="D15" s="8" t="s">
        <v>11</v>
      </c>
      <c r="E15" s="6">
        <v>12000</v>
      </c>
      <c r="F15" s="9"/>
      <c r="G15" s="9">
        <f t="shared" ref="G15:G20" si="4">F15*1.08</f>
        <v>0</v>
      </c>
      <c r="H15" s="9">
        <f t="shared" ref="H15:H20" si="5">E15*F15</f>
        <v>0</v>
      </c>
      <c r="I15" s="10">
        <v>0.08</v>
      </c>
      <c r="J15" s="9">
        <f t="shared" ref="J15:J20" si="6">H15*0.08</f>
        <v>0</v>
      </c>
      <c r="K15" s="9">
        <f>H15+J15</f>
        <v>0</v>
      </c>
      <c r="L15" s="58"/>
      <c r="M15" s="58"/>
    </row>
    <row r="16" spans="1:17" ht="37.5" customHeight="1" x14ac:dyDescent="0.2">
      <c r="A16" s="5">
        <v>2</v>
      </c>
      <c r="B16" s="6">
        <v>1</v>
      </c>
      <c r="C16" s="11" t="s">
        <v>49</v>
      </c>
      <c r="D16" s="8" t="s">
        <v>11</v>
      </c>
      <c r="E16" s="6">
        <v>70000</v>
      </c>
      <c r="F16" s="9"/>
      <c r="G16" s="9">
        <f t="shared" si="4"/>
        <v>0</v>
      </c>
      <c r="H16" s="9">
        <f t="shared" si="5"/>
        <v>0</v>
      </c>
      <c r="I16" s="10">
        <v>0.08</v>
      </c>
      <c r="J16" s="9">
        <f t="shared" si="6"/>
        <v>0</v>
      </c>
      <c r="K16" s="9">
        <f t="shared" ref="K16:K20" si="7">H16+J16</f>
        <v>0</v>
      </c>
      <c r="L16" s="58"/>
      <c r="M16" s="58"/>
    </row>
    <row r="17" spans="1:17" ht="42" customHeight="1" x14ac:dyDescent="0.2">
      <c r="A17" s="5">
        <v>2</v>
      </c>
      <c r="B17" s="6">
        <v>2</v>
      </c>
      <c r="C17" s="11" t="s">
        <v>100</v>
      </c>
      <c r="D17" s="8" t="s">
        <v>11</v>
      </c>
      <c r="E17" s="6">
        <v>95000</v>
      </c>
      <c r="F17" s="9"/>
      <c r="G17" s="9">
        <f t="shared" si="4"/>
        <v>0</v>
      </c>
      <c r="H17" s="9">
        <f t="shared" si="5"/>
        <v>0</v>
      </c>
      <c r="I17" s="10">
        <v>0.08</v>
      </c>
      <c r="J17" s="9">
        <f t="shared" si="6"/>
        <v>0</v>
      </c>
      <c r="K17" s="9">
        <f t="shared" si="7"/>
        <v>0</v>
      </c>
      <c r="L17" s="58"/>
      <c r="M17" s="58"/>
    </row>
    <row r="18" spans="1:17" ht="51.75" customHeight="1" x14ac:dyDescent="0.2">
      <c r="A18" s="5">
        <v>2</v>
      </c>
      <c r="B18" s="6">
        <v>3</v>
      </c>
      <c r="C18" s="11" t="s">
        <v>101</v>
      </c>
      <c r="D18" s="8" t="s">
        <v>11</v>
      </c>
      <c r="E18" s="6">
        <v>50000</v>
      </c>
      <c r="F18" s="9"/>
      <c r="G18" s="9">
        <f t="shared" si="4"/>
        <v>0</v>
      </c>
      <c r="H18" s="9">
        <f t="shared" si="5"/>
        <v>0</v>
      </c>
      <c r="I18" s="10">
        <v>0.08</v>
      </c>
      <c r="J18" s="9">
        <f t="shared" si="6"/>
        <v>0</v>
      </c>
      <c r="K18" s="9">
        <f t="shared" si="7"/>
        <v>0</v>
      </c>
      <c r="L18" s="58"/>
      <c r="M18" s="58"/>
    </row>
    <row r="19" spans="1:17" ht="56.25" customHeight="1" x14ac:dyDescent="0.2">
      <c r="A19" s="5">
        <v>2</v>
      </c>
      <c r="B19" s="6">
        <v>4</v>
      </c>
      <c r="C19" s="11" t="s">
        <v>102</v>
      </c>
      <c r="D19" s="8" t="s">
        <v>11</v>
      </c>
      <c r="E19" s="6">
        <v>41000</v>
      </c>
      <c r="F19" s="9"/>
      <c r="G19" s="9">
        <f t="shared" si="4"/>
        <v>0</v>
      </c>
      <c r="H19" s="9">
        <f t="shared" si="5"/>
        <v>0</v>
      </c>
      <c r="I19" s="10">
        <v>0.08</v>
      </c>
      <c r="J19" s="9">
        <f t="shared" si="6"/>
        <v>0</v>
      </c>
      <c r="K19" s="9">
        <f t="shared" si="7"/>
        <v>0</v>
      </c>
      <c r="L19" s="58"/>
      <c r="M19" s="58"/>
    </row>
    <row r="20" spans="1:17" ht="54.75" customHeight="1" x14ac:dyDescent="0.2">
      <c r="A20" s="5">
        <v>2</v>
      </c>
      <c r="B20" s="6">
        <v>5</v>
      </c>
      <c r="C20" s="11" t="s">
        <v>103</v>
      </c>
      <c r="D20" s="8" t="s">
        <v>11</v>
      </c>
      <c r="E20" s="6">
        <v>26000</v>
      </c>
      <c r="F20" s="9"/>
      <c r="G20" s="9">
        <f t="shared" si="4"/>
        <v>0</v>
      </c>
      <c r="H20" s="9">
        <f t="shared" si="5"/>
        <v>0</v>
      </c>
      <c r="I20" s="10">
        <v>0.08</v>
      </c>
      <c r="J20" s="9">
        <f t="shared" si="6"/>
        <v>0</v>
      </c>
      <c r="K20" s="9">
        <f t="shared" si="7"/>
        <v>0</v>
      </c>
      <c r="L20" s="58"/>
      <c r="M20" s="58"/>
    </row>
    <row r="21" spans="1:17" ht="45" x14ac:dyDescent="0.2">
      <c r="A21" s="5">
        <v>2</v>
      </c>
      <c r="B21" s="6">
        <v>6</v>
      </c>
      <c r="C21" s="11" t="s">
        <v>104</v>
      </c>
      <c r="D21" s="8" t="s">
        <v>11</v>
      </c>
      <c r="E21" s="6">
        <v>16000</v>
      </c>
      <c r="F21" s="9"/>
      <c r="G21" s="9">
        <f t="shared" ref="G21" si="8">F21*1.08</f>
        <v>0</v>
      </c>
      <c r="H21" s="9">
        <f t="shared" ref="H21" si="9">E21*F21</f>
        <v>0</v>
      </c>
      <c r="I21" s="10">
        <v>0.08</v>
      </c>
      <c r="J21" s="9">
        <f t="shared" ref="J21:J23" si="10">H21*0.08</f>
        <v>0</v>
      </c>
      <c r="K21" s="9">
        <f t="shared" ref="K21:K23" si="11">H21+J21</f>
        <v>0</v>
      </c>
      <c r="L21" s="58"/>
      <c r="M21" s="58"/>
    </row>
    <row r="22" spans="1:17" ht="30" x14ac:dyDescent="0.2">
      <c r="A22" s="5">
        <v>2</v>
      </c>
      <c r="B22" s="6">
        <v>6</v>
      </c>
      <c r="C22" s="11" t="s">
        <v>50</v>
      </c>
      <c r="D22" s="8" t="s">
        <v>56</v>
      </c>
      <c r="E22" s="6">
        <v>200</v>
      </c>
      <c r="F22" s="9"/>
      <c r="G22" s="9">
        <f>F22*1.08</f>
        <v>0</v>
      </c>
      <c r="H22" s="9">
        <f>E22*F22</f>
        <v>0</v>
      </c>
      <c r="I22" s="10">
        <v>0.08</v>
      </c>
      <c r="J22" s="9">
        <f t="shared" si="10"/>
        <v>0</v>
      </c>
      <c r="K22" s="9">
        <f t="shared" si="11"/>
        <v>0</v>
      </c>
      <c r="L22" s="58"/>
      <c r="M22" s="58"/>
    </row>
    <row r="23" spans="1:17" ht="30" x14ac:dyDescent="0.2">
      <c r="A23" s="5">
        <v>2</v>
      </c>
      <c r="B23" s="6">
        <v>6</v>
      </c>
      <c r="C23" s="11" t="s">
        <v>51</v>
      </c>
      <c r="D23" s="8" t="s">
        <v>56</v>
      </c>
      <c r="E23" s="6">
        <v>100</v>
      </c>
      <c r="F23" s="9"/>
      <c r="G23" s="9">
        <f>F23*1.08</f>
        <v>0</v>
      </c>
      <c r="H23" s="9">
        <f>E23*F23</f>
        <v>0</v>
      </c>
      <c r="I23" s="10">
        <v>0.08</v>
      </c>
      <c r="J23" s="9">
        <f t="shared" si="10"/>
        <v>0</v>
      </c>
      <c r="K23" s="9">
        <f t="shared" si="11"/>
        <v>0</v>
      </c>
      <c r="L23" s="58"/>
      <c r="M23" s="58"/>
    </row>
    <row r="24" spans="1:17" ht="15.75" x14ac:dyDescent="0.2">
      <c r="A24" s="14"/>
      <c r="B24" s="20"/>
      <c r="C24" s="16" t="s">
        <v>10</v>
      </c>
      <c r="D24" s="21"/>
      <c r="E24" s="15"/>
      <c r="F24" s="19"/>
      <c r="G24" s="19"/>
      <c r="H24" s="19">
        <f>SUM(H15:H23)</f>
        <v>0</v>
      </c>
      <c r="I24" s="22"/>
      <c r="J24" s="19"/>
      <c r="K24" s="19">
        <f t="shared" ref="K24" si="12">H24*1.08</f>
        <v>0</v>
      </c>
      <c r="L24" s="58"/>
      <c r="M24" s="58"/>
    </row>
    <row r="27" spans="1:17" ht="128.25" x14ac:dyDescent="0.2">
      <c r="A27" s="1" t="s">
        <v>0</v>
      </c>
      <c r="B27" s="2" t="s">
        <v>1</v>
      </c>
      <c r="C27" s="2" t="s">
        <v>96</v>
      </c>
      <c r="D27" s="2" t="s">
        <v>97</v>
      </c>
      <c r="E27" s="2" t="s">
        <v>112</v>
      </c>
      <c r="F27" s="3" t="s">
        <v>2</v>
      </c>
      <c r="G27" s="3" t="s">
        <v>4</v>
      </c>
      <c r="H27" s="3" t="s">
        <v>98</v>
      </c>
      <c r="I27" s="2" t="s">
        <v>3</v>
      </c>
      <c r="J27" s="3" t="s">
        <v>5</v>
      </c>
      <c r="K27" s="3" t="s">
        <v>95</v>
      </c>
      <c r="L27" s="42" t="s">
        <v>110</v>
      </c>
      <c r="M27" s="43" t="s">
        <v>111</v>
      </c>
    </row>
    <row r="28" spans="1:17" s="44" customFormat="1" ht="14.25" x14ac:dyDescent="0.2">
      <c r="A28" s="42">
        <v>1</v>
      </c>
      <c r="B28" s="43">
        <v>2</v>
      </c>
      <c r="C28" s="42">
        <v>3</v>
      </c>
      <c r="D28" s="43">
        <v>4</v>
      </c>
      <c r="E28" s="42">
        <v>5</v>
      </c>
      <c r="F28" s="43">
        <v>6</v>
      </c>
      <c r="G28" s="42">
        <v>7</v>
      </c>
      <c r="H28" s="43">
        <v>8</v>
      </c>
      <c r="I28" s="42">
        <v>9</v>
      </c>
      <c r="J28" s="43">
        <v>10</v>
      </c>
      <c r="K28" s="42">
        <v>11</v>
      </c>
      <c r="L28" s="42">
        <v>12</v>
      </c>
      <c r="M28" s="43">
        <v>13</v>
      </c>
      <c r="N28" s="56"/>
      <c r="O28" s="56"/>
      <c r="P28" s="56"/>
      <c r="Q28" s="56"/>
    </row>
    <row r="29" spans="1:17" x14ac:dyDescent="0.2">
      <c r="A29" s="5">
        <v>3</v>
      </c>
      <c r="B29" s="6">
        <v>1</v>
      </c>
      <c r="C29" s="11" t="s">
        <v>12</v>
      </c>
      <c r="D29" s="8" t="s">
        <v>56</v>
      </c>
      <c r="E29" s="6">
        <v>5</v>
      </c>
      <c r="F29" s="9"/>
      <c r="G29" s="9">
        <f>F29*1.08</f>
        <v>0</v>
      </c>
      <c r="H29" s="9">
        <f>E29*F29</f>
        <v>0</v>
      </c>
      <c r="I29" s="10">
        <v>0.08</v>
      </c>
      <c r="J29" s="9">
        <f t="shared" ref="J29:J33" si="13">H29*0.08</f>
        <v>0</v>
      </c>
      <c r="K29" s="9">
        <f t="shared" ref="K29:K33" si="14">H29+J29</f>
        <v>0</v>
      </c>
      <c r="L29" s="58"/>
      <c r="M29" s="58"/>
    </row>
    <row r="30" spans="1:17" x14ac:dyDescent="0.2">
      <c r="A30" s="5">
        <v>3</v>
      </c>
      <c r="B30" s="6">
        <v>2</v>
      </c>
      <c r="C30" s="11" t="s">
        <v>13</v>
      </c>
      <c r="D30" s="8" t="s">
        <v>56</v>
      </c>
      <c r="E30" s="6">
        <v>10</v>
      </c>
      <c r="F30" s="9"/>
      <c r="G30" s="9">
        <f>F30*1.08</f>
        <v>0</v>
      </c>
      <c r="H30" s="9">
        <f>E30*F30</f>
        <v>0</v>
      </c>
      <c r="I30" s="10">
        <v>0.08</v>
      </c>
      <c r="J30" s="9">
        <f t="shared" si="13"/>
        <v>0</v>
      </c>
      <c r="K30" s="9">
        <f t="shared" si="14"/>
        <v>0</v>
      </c>
      <c r="L30" s="58"/>
      <c r="M30" s="58"/>
    </row>
    <row r="31" spans="1:17" x14ac:dyDescent="0.2">
      <c r="A31" s="5">
        <v>3</v>
      </c>
      <c r="B31" s="6">
        <v>3</v>
      </c>
      <c r="C31" s="11" t="s">
        <v>14</v>
      </c>
      <c r="D31" s="8" t="s">
        <v>7</v>
      </c>
      <c r="E31" s="6">
        <v>120</v>
      </c>
      <c r="F31" s="9"/>
      <c r="G31" s="9">
        <f>F31*1.08</f>
        <v>0</v>
      </c>
      <c r="H31" s="9">
        <f>E31*F31</f>
        <v>0</v>
      </c>
      <c r="I31" s="10">
        <v>0.08</v>
      </c>
      <c r="J31" s="9">
        <f t="shared" si="13"/>
        <v>0</v>
      </c>
      <c r="K31" s="9">
        <f t="shared" si="14"/>
        <v>0</v>
      </c>
      <c r="L31" s="58"/>
      <c r="M31" s="58"/>
    </row>
    <row r="32" spans="1:17" ht="30" x14ac:dyDescent="0.2">
      <c r="A32" s="5">
        <v>3</v>
      </c>
      <c r="B32" s="6">
        <v>4</v>
      </c>
      <c r="C32" s="11" t="s">
        <v>106</v>
      </c>
      <c r="D32" s="8" t="s">
        <v>56</v>
      </c>
      <c r="E32" s="6">
        <v>100</v>
      </c>
      <c r="F32" s="9"/>
      <c r="G32" s="9">
        <f>F32*1.08</f>
        <v>0</v>
      </c>
      <c r="H32" s="9">
        <f>E32*F32</f>
        <v>0</v>
      </c>
      <c r="I32" s="10">
        <v>0.08</v>
      </c>
      <c r="J32" s="9">
        <f t="shared" si="13"/>
        <v>0</v>
      </c>
      <c r="K32" s="9">
        <f t="shared" si="14"/>
        <v>0</v>
      </c>
      <c r="L32" s="58"/>
      <c r="M32" s="58"/>
    </row>
    <row r="33" spans="1:17" ht="30" x14ac:dyDescent="0.2">
      <c r="A33" s="5">
        <v>3</v>
      </c>
      <c r="B33" s="6">
        <v>5</v>
      </c>
      <c r="C33" s="11" t="s">
        <v>105</v>
      </c>
      <c r="D33" s="8" t="s">
        <v>15</v>
      </c>
      <c r="E33" s="6">
        <v>450</v>
      </c>
      <c r="F33" s="9"/>
      <c r="G33" s="9">
        <f>F33*1.08</f>
        <v>0</v>
      </c>
      <c r="H33" s="9">
        <f>E33*F33</f>
        <v>0</v>
      </c>
      <c r="I33" s="10">
        <v>0.08</v>
      </c>
      <c r="J33" s="9">
        <f t="shared" si="13"/>
        <v>0</v>
      </c>
      <c r="K33" s="9">
        <f t="shared" si="14"/>
        <v>0</v>
      </c>
      <c r="L33" s="58"/>
      <c r="M33" s="58"/>
    </row>
    <row r="34" spans="1:17" ht="15.75" x14ac:dyDescent="0.2">
      <c r="A34" s="14"/>
      <c r="B34" s="20"/>
      <c r="C34" s="16" t="s">
        <v>10</v>
      </c>
      <c r="D34" s="21"/>
      <c r="E34" s="15"/>
      <c r="F34" s="19"/>
      <c r="G34" s="19"/>
      <c r="H34" s="19">
        <f>SUM(H29:H33)</f>
        <v>0</v>
      </c>
      <c r="I34" s="18"/>
      <c r="J34" s="18">
        <f t="shared" ref="J34" si="15">H34*8/100</f>
        <v>0</v>
      </c>
      <c r="K34" s="19">
        <f>H34*1.08</f>
        <v>0</v>
      </c>
      <c r="L34" s="58"/>
      <c r="M34" s="58"/>
    </row>
    <row r="36" spans="1:17" ht="128.25" x14ac:dyDescent="0.2">
      <c r="A36" s="1" t="s">
        <v>0</v>
      </c>
      <c r="B36" s="2" t="s">
        <v>1</v>
      </c>
      <c r="C36" s="2" t="s">
        <v>96</v>
      </c>
      <c r="D36" s="2" t="s">
        <v>97</v>
      </c>
      <c r="E36" s="2" t="s">
        <v>112</v>
      </c>
      <c r="F36" s="3" t="s">
        <v>2</v>
      </c>
      <c r="G36" s="3" t="s">
        <v>4</v>
      </c>
      <c r="H36" s="3" t="s">
        <v>98</v>
      </c>
      <c r="I36" s="2" t="s">
        <v>3</v>
      </c>
      <c r="J36" s="3" t="s">
        <v>5</v>
      </c>
      <c r="K36" s="3" t="s">
        <v>95</v>
      </c>
      <c r="L36" s="42" t="s">
        <v>110</v>
      </c>
      <c r="M36" s="43" t="s">
        <v>111</v>
      </c>
    </row>
    <row r="37" spans="1:17" s="44" customFormat="1" ht="14.25" x14ac:dyDescent="0.2">
      <c r="A37" s="42">
        <v>1</v>
      </c>
      <c r="B37" s="43">
        <v>2</v>
      </c>
      <c r="C37" s="42">
        <v>3</v>
      </c>
      <c r="D37" s="43">
        <v>4</v>
      </c>
      <c r="E37" s="42">
        <v>5</v>
      </c>
      <c r="F37" s="43">
        <v>6</v>
      </c>
      <c r="G37" s="42">
        <v>7</v>
      </c>
      <c r="H37" s="43">
        <v>8</v>
      </c>
      <c r="I37" s="42">
        <v>9</v>
      </c>
      <c r="J37" s="43">
        <v>10</v>
      </c>
      <c r="K37" s="42">
        <v>11</v>
      </c>
      <c r="L37" s="42">
        <v>12</v>
      </c>
      <c r="M37" s="43">
        <v>13</v>
      </c>
      <c r="N37" s="56"/>
      <c r="O37" s="56"/>
      <c r="P37" s="56"/>
      <c r="Q37" s="56"/>
    </row>
    <row r="38" spans="1:17" ht="75" x14ac:dyDescent="0.2">
      <c r="A38" s="5">
        <v>4</v>
      </c>
      <c r="B38" s="6">
        <v>1</v>
      </c>
      <c r="C38" s="11" t="s">
        <v>107</v>
      </c>
      <c r="D38" s="8" t="s">
        <v>11</v>
      </c>
      <c r="E38" s="6">
        <v>80</v>
      </c>
      <c r="F38" s="9"/>
      <c r="G38" s="9">
        <f t="shared" ref="G38:G60" si="16">F38*1.08</f>
        <v>0</v>
      </c>
      <c r="H38" s="9">
        <f t="shared" ref="H38:H60" si="17">E38*F38</f>
        <v>0</v>
      </c>
      <c r="I38" s="10">
        <v>0.08</v>
      </c>
      <c r="J38" s="9">
        <f t="shared" ref="J38:J60" si="18">H38*0.08</f>
        <v>0</v>
      </c>
      <c r="K38" s="9">
        <f t="shared" ref="K38:K60" si="19">H38+J38</f>
        <v>0</v>
      </c>
      <c r="L38" s="58"/>
      <c r="M38" s="58"/>
    </row>
    <row r="39" spans="1:17" ht="75" x14ac:dyDescent="0.2">
      <c r="A39" s="5">
        <v>4</v>
      </c>
      <c r="B39" s="6">
        <v>2</v>
      </c>
      <c r="C39" s="11" t="s">
        <v>59</v>
      </c>
      <c r="D39" s="8" t="s">
        <v>11</v>
      </c>
      <c r="E39" s="6">
        <v>25</v>
      </c>
      <c r="F39" s="9"/>
      <c r="G39" s="9">
        <f t="shared" si="16"/>
        <v>0</v>
      </c>
      <c r="H39" s="9">
        <f t="shared" si="17"/>
        <v>0</v>
      </c>
      <c r="I39" s="10">
        <v>0.08</v>
      </c>
      <c r="J39" s="9">
        <f t="shared" si="18"/>
        <v>0</v>
      </c>
      <c r="K39" s="9">
        <f t="shared" si="19"/>
        <v>0</v>
      </c>
      <c r="L39" s="58"/>
      <c r="M39" s="58"/>
    </row>
    <row r="40" spans="1:17" ht="75" x14ac:dyDescent="0.2">
      <c r="A40" s="5">
        <v>4</v>
      </c>
      <c r="B40" s="6">
        <v>3</v>
      </c>
      <c r="C40" s="23" t="s">
        <v>58</v>
      </c>
      <c r="D40" s="8" t="s">
        <v>11</v>
      </c>
      <c r="E40" s="6">
        <v>25</v>
      </c>
      <c r="F40" s="9"/>
      <c r="G40" s="9">
        <f t="shared" si="16"/>
        <v>0</v>
      </c>
      <c r="H40" s="9">
        <f t="shared" si="17"/>
        <v>0</v>
      </c>
      <c r="I40" s="10">
        <v>0.08</v>
      </c>
      <c r="J40" s="9">
        <f t="shared" si="18"/>
        <v>0</v>
      </c>
      <c r="K40" s="9">
        <f t="shared" si="19"/>
        <v>0</v>
      </c>
      <c r="L40" s="58"/>
      <c r="M40" s="58"/>
    </row>
    <row r="41" spans="1:17" ht="75" x14ac:dyDescent="0.2">
      <c r="A41" s="5">
        <v>4</v>
      </c>
      <c r="B41" s="6">
        <v>4</v>
      </c>
      <c r="C41" s="23" t="s">
        <v>60</v>
      </c>
      <c r="D41" s="8" t="s">
        <v>11</v>
      </c>
      <c r="E41" s="6">
        <v>100</v>
      </c>
      <c r="F41" s="9"/>
      <c r="G41" s="9">
        <f t="shared" si="16"/>
        <v>0</v>
      </c>
      <c r="H41" s="9">
        <f t="shared" si="17"/>
        <v>0</v>
      </c>
      <c r="I41" s="10">
        <v>0.08</v>
      </c>
      <c r="J41" s="9">
        <f t="shared" si="18"/>
        <v>0</v>
      </c>
      <c r="K41" s="9">
        <f t="shared" si="19"/>
        <v>0</v>
      </c>
      <c r="L41" s="58"/>
      <c r="M41" s="58"/>
    </row>
    <row r="42" spans="1:17" ht="90" x14ac:dyDescent="0.2">
      <c r="A42" s="5">
        <v>4</v>
      </c>
      <c r="B42" s="6">
        <v>5</v>
      </c>
      <c r="C42" s="23" t="s">
        <v>57</v>
      </c>
      <c r="D42" s="8" t="s">
        <v>11</v>
      </c>
      <c r="E42" s="6">
        <v>15</v>
      </c>
      <c r="F42" s="9"/>
      <c r="G42" s="9">
        <f t="shared" si="16"/>
        <v>0</v>
      </c>
      <c r="H42" s="9">
        <f t="shared" si="17"/>
        <v>0</v>
      </c>
      <c r="I42" s="10">
        <v>0.08</v>
      </c>
      <c r="J42" s="9">
        <f t="shared" si="18"/>
        <v>0</v>
      </c>
      <c r="K42" s="9">
        <f t="shared" si="19"/>
        <v>0</v>
      </c>
      <c r="L42" s="58"/>
      <c r="M42" s="58"/>
    </row>
    <row r="43" spans="1:17" ht="90" x14ac:dyDescent="0.2">
      <c r="A43" s="5">
        <v>4</v>
      </c>
      <c r="B43" s="6">
        <v>6</v>
      </c>
      <c r="C43" s="23" t="s">
        <v>52</v>
      </c>
      <c r="D43" s="8" t="s">
        <v>11</v>
      </c>
      <c r="E43" s="6">
        <v>30</v>
      </c>
      <c r="F43" s="9"/>
      <c r="G43" s="9">
        <f t="shared" si="16"/>
        <v>0</v>
      </c>
      <c r="H43" s="9">
        <f t="shared" si="17"/>
        <v>0</v>
      </c>
      <c r="I43" s="10">
        <v>0.08</v>
      </c>
      <c r="J43" s="9">
        <f t="shared" si="18"/>
        <v>0</v>
      </c>
      <c r="K43" s="9">
        <f t="shared" si="19"/>
        <v>0</v>
      </c>
      <c r="L43" s="58"/>
      <c r="M43" s="58"/>
    </row>
    <row r="44" spans="1:17" ht="45" x14ac:dyDescent="0.2">
      <c r="A44" s="5">
        <v>4</v>
      </c>
      <c r="B44" s="6">
        <v>7</v>
      </c>
      <c r="C44" s="23" t="s">
        <v>53</v>
      </c>
      <c r="D44" s="8" t="s">
        <v>11</v>
      </c>
      <c r="E44" s="6">
        <v>30</v>
      </c>
      <c r="F44" s="9"/>
      <c r="G44" s="9">
        <f t="shared" si="16"/>
        <v>0</v>
      </c>
      <c r="H44" s="9">
        <f t="shared" si="17"/>
        <v>0</v>
      </c>
      <c r="I44" s="10">
        <v>0.08</v>
      </c>
      <c r="J44" s="9">
        <f t="shared" si="18"/>
        <v>0</v>
      </c>
      <c r="K44" s="9">
        <f t="shared" si="19"/>
        <v>0</v>
      </c>
      <c r="L44" s="58"/>
      <c r="M44" s="58"/>
    </row>
    <row r="45" spans="1:17" ht="45" x14ac:dyDescent="0.2">
      <c r="A45" s="5">
        <v>4</v>
      </c>
      <c r="B45" s="6">
        <v>8</v>
      </c>
      <c r="C45" s="23" t="s">
        <v>61</v>
      </c>
      <c r="D45" s="8" t="s">
        <v>11</v>
      </c>
      <c r="E45" s="6">
        <v>80</v>
      </c>
      <c r="F45" s="9"/>
      <c r="G45" s="9">
        <f t="shared" si="16"/>
        <v>0</v>
      </c>
      <c r="H45" s="9">
        <f t="shared" si="17"/>
        <v>0</v>
      </c>
      <c r="I45" s="10">
        <v>0.08</v>
      </c>
      <c r="J45" s="9">
        <f t="shared" si="18"/>
        <v>0</v>
      </c>
      <c r="K45" s="9">
        <f t="shared" si="19"/>
        <v>0</v>
      </c>
      <c r="L45" s="58"/>
      <c r="M45" s="58"/>
    </row>
    <row r="46" spans="1:17" ht="45" x14ac:dyDescent="0.2">
      <c r="A46" s="5">
        <v>4</v>
      </c>
      <c r="B46" s="6">
        <v>9</v>
      </c>
      <c r="C46" s="23" t="s">
        <v>62</v>
      </c>
      <c r="D46" s="8" t="s">
        <v>11</v>
      </c>
      <c r="E46" s="6">
        <v>100</v>
      </c>
      <c r="F46" s="9"/>
      <c r="G46" s="9">
        <f t="shared" si="16"/>
        <v>0</v>
      </c>
      <c r="H46" s="9">
        <f t="shared" si="17"/>
        <v>0</v>
      </c>
      <c r="I46" s="10">
        <v>0.08</v>
      </c>
      <c r="J46" s="9">
        <f t="shared" si="18"/>
        <v>0</v>
      </c>
      <c r="K46" s="9">
        <f t="shared" si="19"/>
        <v>0</v>
      </c>
      <c r="L46" s="58"/>
      <c r="M46" s="58"/>
    </row>
    <row r="47" spans="1:17" ht="60" x14ac:dyDescent="0.2">
      <c r="A47" s="5">
        <v>4</v>
      </c>
      <c r="B47" s="6">
        <v>10</v>
      </c>
      <c r="C47" s="23" t="s">
        <v>63</v>
      </c>
      <c r="D47" s="8" t="s">
        <v>11</v>
      </c>
      <c r="E47" s="6">
        <v>60</v>
      </c>
      <c r="F47" s="9"/>
      <c r="G47" s="9">
        <f t="shared" si="16"/>
        <v>0</v>
      </c>
      <c r="H47" s="9">
        <f t="shared" si="17"/>
        <v>0</v>
      </c>
      <c r="I47" s="10">
        <v>0.08</v>
      </c>
      <c r="J47" s="9">
        <f t="shared" si="18"/>
        <v>0</v>
      </c>
      <c r="K47" s="9">
        <f t="shared" si="19"/>
        <v>0</v>
      </c>
      <c r="L47" s="58"/>
      <c r="M47" s="58"/>
    </row>
    <row r="48" spans="1:17" ht="45" x14ac:dyDescent="0.2">
      <c r="A48" s="5">
        <v>4</v>
      </c>
      <c r="B48" s="6">
        <v>11</v>
      </c>
      <c r="C48" s="23" t="s">
        <v>64</v>
      </c>
      <c r="D48" s="8" t="s">
        <v>11</v>
      </c>
      <c r="E48" s="6">
        <v>300</v>
      </c>
      <c r="F48" s="9"/>
      <c r="G48" s="9">
        <f t="shared" si="16"/>
        <v>0</v>
      </c>
      <c r="H48" s="9">
        <f t="shared" si="17"/>
        <v>0</v>
      </c>
      <c r="I48" s="10">
        <v>0.08</v>
      </c>
      <c r="J48" s="9">
        <f t="shared" si="18"/>
        <v>0</v>
      </c>
      <c r="K48" s="9">
        <f t="shared" si="19"/>
        <v>0</v>
      </c>
      <c r="L48" s="58"/>
      <c r="M48" s="58"/>
    </row>
    <row r="49" spans="1:17" ht="45" x14ac:dyDescent="0.2">
      <c r="A49" s="5">
        <v>4</v>
      </c>
      <c r="B49" s="6">
        <v>12</v>
      </c>
      <c r="C49" s="23" t="s">
        <v>65</v>
      </c>
      <c r="D49" s="8" t="s">
        <v>11</v>
      </c>
      <c r="E49" s="6">
        <v>100</v>
      </c>
      <c r="F49" s="9"/>
      <c r="G49" s="9">
        <f t="shared" si="16"/>
        <v>0</v>
      </c>
      <c r="H49" s="9">
        <f t="shared" si="17"/>
        <v>0</v>
      </c>
      <c r="I49" s="10">
        <v>0.08</v>
      </c>
      <c r="J49" s="9">
        <f t="shared" si="18"/>
        <v>0</v>
      </c>
      <c r="K49" s="9">
        <f t="shared" si="19"/>
        <v>0</v>
      </c>
      <c r="L49" s="58"/>
      <c r="M49" s="58"/>
    </row>
    <row r="50" spans="1:17" ht="45" x14ac:dyDescent="0.2">
      <c r="A50" s="5">
        <v>4</v>
      </c>
      <c r="B50" s="6">
        <v>13</v>
      </c>
      <c r="C50" s="23" t="s">
        <v>68</v>
      </c>
      <c r="D50" s="8" t="s">
        <v>11</v>
      </c>
      <c r="E50" s="6">
        <v>360</v>
      </c>
      <c r="F50" s="9"/>
      <c r="G50" s="9">
        <f t="shared" si="16"/>
        <v>0</v>
      </c>
      <c r="H50" s="9">
        <f t="shared" si="17"/>
        <v>0</v>
      </c>
      <c r="I50" s="10">
        <v>0.08</v>
      </c>
      <c r="J50" s="9">
        <f t="shared" si="18"/>
        <v>0</v>
      </c>
      <c r="K50" s="9">
        <f t="shared" si="19"/>
        <v>0</v>
      </c>
      <c r="L50" s="58"/>
      <c r="M50" s="58"/>
    </row>
    <row r="51" spans="1:17" ht="65.25" customHeight="1" x14ac:dyDescent="0.2">
      <c r="A51" s="5">
        <v>4</v>
      </c>
      <c r="B51" s="6">
        <v>14</v>
      </c>
      <c r="C51" s="23" t="s">
        <v>67</v>
      </c>
      <c r="D51" s="8" t="s">
        <v>11</v>
      </c>
      <c r="E51" s="33">
        <v>100</v>
      </c>
      <c r="F51" s="52"/>
      <c r="G51" s="52">
        <f t="shared" si="16"/>
        <v>0</v>
      </c>
      <c r="H51" s="52">
        <f t="shared" si="17"/>
        <v>0</v>
      </c>
      <c r="I51" s="54">
        <v>0.08</v>
      </c>
      <c r="J51" s="52">
        <f t="shared" si="18"/>
        <v>0</v>
      </c>
      <c r="K51" s="52">
        <f t="shared" si="19"/>
        <v>0</v>
      </c>
      <c r="L51" s="58"/>
      <c r="M51" s="58"/>
    </row>
    <row r="52" spans="1:17" s="25" customFormat="1" ht="60" x14ac:dyDescent="0.2">
      <c r="A52" s="24">
        <v>4</v>
      </c>
      <c r="B52" s="6">
        <v>15</v>
      </c>
      <c r="C52" s="53" t="s">
        <v>66</v>
      </c>
      <c r="D52" s="8" t="s">
        <v>11</v>
      </c>
      <c r="E52" s="33">
        <v>60</v>
      </c>
      <c r="F52" s="52"/>
      <c r="G52" s="52">
        <f t="shared" si="16"/>
        <v>0</v>
      </c>
      <c r="H52" s="52">
        <f t="shared" si="17"/>
        <v>0</v>
      </c>
      <c r="I52" s="54">
        <v>0.08</v>
      </c>
      <c r="J52" s="52">
        <f t="shared" si="18"/>
        <v>0</v>
      </c>
      <c r="K52" s="52">
        <f t="shared" si="19"/>
        <v>0</v>
      </c>
      <c r="L52" s="59"/>
      <c r="M52" s="59"/>
      <c r="N52" s="57"/>
      <c r="O52" s="57"/>
      <c r="P52" s="57"/>
      <c r="Q52" s="57"/>
    </row>
    <row r="53" spans="1:17" ht="30" x14ac:dyDescent="0.2">
      <c r="A53" s="5">
        <v>4</v>
      </c>
      <c r="B53" s="6">
        <v>16</v>
      </c>
      <c r="C53" s="23" t="s">
        <v>69</v>
      </c>
      <c r="D53" s="8" t="s">
        <v>11</v>
      </c>
      <c r="E53" s="6">
        <v>50</v>
      </c>
      <c r="F53" s="9"/>
      <c r="G53" s="9">
        <f t="shared" si="16"/>
        <v>0</v>
      </c>
      <c r="H53" s="9">
        <f t="shared" si="17"/>
        <v>0</v>
      </c>
      <c r="I53" s="10">
        <v>0.08</v>
      </c>
      <c r="J53" s="9">
        <f t="shared" si="18"/>
        <v>0</v>
      </c>
      <c r="K53" s="9">
        <f t="shared" si="19"/>
        <v>0</v>
      </c>
      <c r="L53" s="58"/>
      <c r="M53" s="58"/>
    </row>
    <row r="54" spans="1:17" ht="30" x14ac:dyDescent="0.2">
      <c r="A54" s="5">
        <v>4</v>
      </c>
      <c r="B54" s="6">
        <v>17</v>
      </c>
      <c r="C54" s="23" t="s">
        <v>70</v>
      </c>
      <c r="D54" s="8" t="s">
        <v>11</v>
      </c>
      <c r="E54" s="6">
        <v>50</v>
      </c>
      <c r="F54" s="9"/>
      <c r="G54" s="9">
        <f t="shared" si="16"/>
        <v>0</v>
      </c>
      <c r="H54" s="9">
        <f t="shared" si="17"/>
        <v>0</v>
      </c>
      <c r="I54" s="10">
        <v>0.08</v>
      </c>
      <c r="J54" s="9">
        <f t="shared" si="18"/>
        <v>0</v>
      </c>
      <c r="K54" s="9">
        <f t="shared" si="19"/>
        <v>0</v>
      </c>
      <c r="L54" s="58"/>
      <c r="M54" s="58"/>
    </row>
    <row r="55" spans="1:17" ht="30" x14ac:dyDescent="0.2">
      <c r="A55" s="5">
        <v>4</v>
      </c>
      <c r="B55" s="6">
        <v>18</v>
      </c>
      <c r="C55" s="23" t="s">
        <v>71</v>
      </c>
      <c r="D55" s="8" t="s">
        <v>11</v>
      </c>
      <c r="E55" s="6">
        <v>50</v>
      </c>
      <c r="F55" s="9"/>
      <c r="G55" s="9">
        <f t="shared" si="16"/>
        <v>0</v>
      </c>
      <c r="H55" s="9">
        <f t="shared" si="17"/>
        <v>0</v>
      </c>
      <c r="I55" s="10">
        <v>0.08</v>
      </c>
      <c r="J55" s="9">
        <f t="shared" si="18"/>
        <v>0</v>
      </c>
      <c r="K55" s="9">
        <f t="shared" si="19"/>
        <v>0</v>
      </c>
      <c r="L55" s="58"/>
      <c r="M55" s="58"/>
    </row>
    <row r="56" spans="1:17" ht="30" x14ac:dyDescent="0.2">
      <c r="A56" s="5">
        <v>4</v>
      </c>
      <c r="B56" s="6">
        <v>19</v>
      </c>
      <c r="C56" s="23" t="s">
        <v>72</v>
      </c>
      <c r="D56" s="8" t="s">
        <v>11</v>
      </c>
      <c r="E56" s="6">
        <v>50</v>
      </c>
      <c r="F56" s="9"/>
      <c r="G56" s="9">
        <f t="shared" si="16"/>
        <v>0</v>
      </c>
      <c r="H56" s="9">
        <f t="shared" si="17"/>
        <v>0</v>
      </c>
      <c r="I56" s="10">
        <v>0.08</v>
      </c>
      <c r="J56" s="9">
        <f t="shared" si="18"/>
        <v>0</v>
      </c>
      <c r="K56" s="9">
        <f t="shared" si="19"/>
        <v>0</v>
      </c>
      <c r="L56" s="58"/>
      <c r="M56" s="58"/>
    </row>
    <row r="57" spans="1:17" ht="30" x14ac:dyDescent="0.2">
      <c r="A57" s="5">
        <v>4</v>
      </c>
      <c r="B57" s="6">
        <v>20</v>
      </c>
      <c r="C57" s="11" t="s">
        <v>16</v>
      </c>
      <c r="D57" s="8" t="s">
        <v>11</v>
      </c>
      <c r="E57" s="6">
        <v>60</v>
      </c>
      <c r="F57" s="9"/>
      <c r="G57" s="9">
        <f t="shared" si="16"/>
        <v>0</v>
      </c>
      <c r="H57" s="9">
        <f t="shared" si="17"/>
        <v>0</v>
      </c>
      <c r="I57" s="10">
        <v>0.08</v>
      </c>
      <c r="J57" s="9">
        <f t="shared" si="18"/>
        <v>0</v>
      </c>
      <c r="K57" s="9">
        <f t="shared" si="19"/>
        <v>0</v>
      </c>
      <c r="L57" s="58"/>
      <c r="M57" s="58"/>
    </row>
    <row r="58" spans="1:17" ht="60" x14ac:dyDescent="0.2">
      <c r="A58" s="5">
        <v>4</v>
      </c>
      <c r="B58" s="6">
        <v>21</v>
      </c>
      <c r="C58" s="11" t="s">
        <v>73</v>
      </c>
      <c r="D58" s="8" t="s">
        <v>11</v>
      </c>
      <c r="E58" s="6">
        <v>30</v>
      </c>
      <c r="F58" s="9"/>
      <c r="G58" s="9">
        <f t="shared" si="16"/>
        <v>0</v>
      </c>
      <c r="H58" s="9">
        <f t="shared" si="17"/>
        <v>0</v>
      </c>
      <c r="I58" s="10">
        <v>0.08</v>
      </c>
      <c r="J58" s="9">
        <f t="shared" si="18"/>
        <v>0</v>
      </c>
      <c r="K58" s="9">
        <f t="shared" si="19"/>
        <v>0</v>
      </c>
      <c r="L58" s="58"/>
      <c r="M58" s="58"/>
    </row>
    <row r="59" spans="1:17" ht="75" x14ac:dyDescent="0.2">
      <c r="A59" s="5">
        <v>4</v>
      </c>
      <c r="B59" s="6">
        <v>22</v>
      </c>
      <c r="C59" s="11" t="s">
        <v>74</v>
      </c>
      <c r="D59" s="8" t="s">
        <v>11</v>
      </c>
      <c r="E59" s="6">
        <v>30</v>
      </c>
      <c r="F59" s="9"/>
      <c r="G59" s="9">
        <f t="shared" si="16"/>
        <v>0</v>
      </c>
      <c r="H59" s="9">
        <f t="shared" si="17"/>
        <v>0</v>
      </c>
      <c r="I59" s="10">
        <v>0.08</v>
      </c>
      <c r="J59" s="9">
        <f t="shared" si="18"/>
        <v>0</v>
      </c>
      <c r="K59" s="9">
        <f t="shared" si="19"/>
        <v>0</v>
      </c>
      <c r="L59" s="58"/>
      <c r="M59" s="58"/>
    </row>
    <row r="60" spans="1:17" ht="75" x14ac:dyDescent="0.2">
      <c r="A60" s="5">
        <v>4</v>
      </c>
      <c r="B60" s="6">
        <v>23</v>
      </c>
      <c r="C60" s="11" t="s">
        <v>75</v>
      </c>
      <c r="D60" s="8" t="s">
        <v>11</v>
      </c>
      <c r="E60" s="6">
        <v>10</v>
      </c>
      <c r="F60" s="9"/>
      <c r="G60" s="9">
        <f t="shared" si="16"/>
        <v>0</v>
      </c>
      <c r="H60" s="9">
        <f t="shared" si="17"/>
        <v>0</v>
      </c>
      <c r="I60" s="10">
        <v>0.08</v>
      </c>
      <c r="J60" s="9">
        <f t="shared" si="18"/>
        <v>0</v>
      </c>
      <c r="K60" s="9">
        <f t="shared" si="19"/>
        <v>0</v>
      </c>
      <c r="L60" s="58"/>
      <c r="M60" s="58"/>
    </row>
    <row r="61" spans="1:17" ht="15.75" x14ac:dyDescent="0.2">
      <c r="A61" s="14"/>
      <c r="B61" s="26"/>
      <c r="C61" s="27" t="s">
        <v>10</v>
      </c>
      <c r="D61" s="28"/>
      <c r="E61" s="26"/>
      <c r="F61" s="29"/>
      <c r="G61" s="18"/>
      <c r="H61" s="19">
        <f>SUM(H38:H60)</f>
        <v>0</v>
      </c>
      <c r="I61" s="17"/>
      <c r="J61" s="18">
        <f t="shared" ref="J61" si="20">H61*8/100</f>
        <v>0</v>
      </c>
      <c r="K61" s="18">
        <f t="shared" ref="K61" si="21">H61*1.08</f>
        <v>0</v>
      </c>
      <c r="L61" s="58"/>
      <c r="M61" s="58"/>
    </row>
    <row r="63" spans="1:17" ht="128.25" x14ac:dyDescent="0.2">
      <c r="A63" s="1" t="s">
        <v>0</v>
      </c>
      <c r="B63" s="2" t="s">
        <v>1</v>
      </c>
      <c r="C63" s="2" t="s">
        <v>96</v>
      </c>
      <c r="D63" s="2" t="s">
        <v>97</v>
      </c>
      <c r="E63" s="2" t="s">
        <v>112</v>
      </c>
      <c r="F63" s="3" t="s">
        <v>2</v>
      </c>
      <c r="G63" s="3" t="s">
        <v>4</v>
      </c>
      <c r="H63" s="3" t="s">
        <v>98</v>
      </c>
      <c r="I63" s="2" t="s">
        <v>3</v>
      </c>
      <c r="J63" s="3" t="s">
        <v>5</v>
      </c>
      <c r="K63" s="3" t="s">
        <v>95</v>
      </c>
      <c r="L63" s="42" t="s">
        <v>110</v>
      </c>
      <c r="M63" s="43" t="s">
        <v>111</v>
      </c>
    </row>
    <row r="64" spans="1:17" s="44" customFormat="1" ht="14.25" x14ac:dyDescent="0.2">
      <c r="A64" s="42">
        <v>1</v>
      </c>
      <c r="B64" s="43">
        <v>2</v>
      </c>
      <c r="C64" s="42">
        <v>3</v>
      </c>
      <c r="D64" s="43">
        <v>4</v>
      </c>
      <c r="E64" s="42">
        <v>5</v>
      </c>
      <c r="F64" s="43">
        <v>6</v>
      </c>
      <c r="G64" s="42">
        <v>7</v>
      </c>
      <c r="H64" s="43">
        <v>8</v>
      </c>
      <c r="I64" s="42">
        <v>9</v>
      </c>
      <c r="J64" s="43">
        <v>10</v>
      </c>
      <c r="K64" s="42">
        <v>11</v>
      </c>
      <c r="L64" s="42">
        <v>12</v>
      </c>
      <c r="M64" s="43">
        <v>13</v>
      </c>
      <c r="N64" s="56"/>
      <c r="O64" s="56"/>
      <c r="P64" s="56"/>
      <c r="Q64" s="56"/>
    </row>
    <row r="65" spans="1:17" ht="30" x14ac:dyDescent="0.2">
      <c r="A65" s="5">
        <v>5</v>
      </c>
      <c r="B65" s="6">
        <v>1</v>
      </c>
      <c r="C65" s="11" t="s">
        <v>76</v>
      </c>
      <c r="D65" s="8" t="s">
        <v>11</v>
      </c>
      <c r="E65" s="6">
        <v>50</v>
      </c>
      <c r="F65" s="9"/>
      <c r="G65" s="9">
        <f t="shared" ref="G65:G71" si="22">F65*1.08</f>
        <v>0</v>
      </c>
      <c r="H65" s="9">
        <f t="shared" ref="H65:H71" si="23">E65*F65</f>
        <v>0</v>
      </c>
      <c r="I65" s="10">
        <v>0.08</v>
      </c>
      <c r="J65" s="9">
        <f t="shared" ref="J65:J71" si="24">H65*0.08</f>
        <v>0</v>
      </c>
      <c r="K65" s="9">
        <f t="shared" ref="K65:K72" si="25">H65+J65</f>
        <v>0</v>
      </c>
      <c r="L65" s="58"/>
      <c r="M65" s="58"/>
    </row>
    <row r="66" spans="1:17" ht="30" x14ac:dyDescent="0.2">
      <c r="A66" s="5">
        <v>5</v>
      </c>
      <c r="B66" s="6">
        <v>2</v>
      </c>
      <c r="C66" s="11" t="s">
        <v>77</v>
      </c>
      <c r="D66" s="8" t="s">
        <v>11</v>
      </c>
      <c r="E66" s="6">
        <v>50</v>
      </c>
      <c r="F66" s="9"/>
      <c r="G66" s="9">
        <f t="shared" si="22"/>
        <v>0</v>
      </c>
      <c r="H66" s="9">
        <f t="shared" si="23"/>
        <v>0</v>
      </c>
      <c r="I66" s="10">
        <v>0.08</v>
      </c>
      <c r="J66" s="9">
        <f t="shared" si="24"/>
        <v>0</v>
      </c>
      <c r="K66" s="9">
        <f t="shared" si="25"/>
        <v>0</v>
      </c>
      <c r="L66" s="58"/>
      <c r="M66" s="58"/>
    </row>
    <row r="67" spans="1:17" ht="30" x14ac:dyDescent="0.2">
      <c r="A67" s="5">
        <v>5</v>
      </c>
      <c r="B67" s="6">
        <v>3</v>
      </c>
      <c r="C67" s="11" t="s">
        <v>78</v>
      </c>
      <c r="D67" s="8" t="s">
        <v>11</v>
      </c>
      <c r="E67" s="6">
        <v>50</v>
      </c>
      <c r="F67" s="9"/>
      <c r="G67" s="9">
        <f t="shared" si="22"/>
        <v>0</v>
      </c>
      <c r="H67" s="9">
        <f t="shared" si="23"/>
        <v>0</v>
      </c>
      <c r="I67" s="10">
        <v>0.08</v>
      </c>
      <c r="J67" s="9">
        <f t="shared" si="24"/>
        <v>0</v>
      </c>
      <c r="K67" s="9">
        <f t="shared" si="25"/>
        <v>0</v>
      </c>
      <c r="L67" s="58"/>
      <c r="M67" s="58"/>
    </row>
    <row r="68" spans="1:17" ht="30" x14ac:dyDescent="0.2">
      <c r="A68" s="5">
        <v>5</v>
      </c>
      <c r="B68" s="6">
        <v>4</v>
      </c>
      <c r="C68" s="11" t="s">
        <v>79</v>
      </c>
      <c r="D68" s="8" t="s">
        <v>11</v>
      </c>
      <c r="E68" s="6">
        <v>50</v>
      </c>
      <c r="F68" s="9"/>
      <c r="G68" s="9">
        <f t="shared" si="22"/>
        <v>0</v>
      </c>
      <c r="H68" s="9">
        <f t="shared" si="23"/>
        <v>0</v>
      </c>
      <c r="I68" s="10">
        <v>0.08</v>
      </c>
      <c r="J68" s="9">
        <f t="shared" si="24"/>
        <v>0</v>
      </c>
      <c r="K68" s="9">
        <f t="shared" si="25"/>
        <v>0</v>
      </c>
      <c r="L68" s="58"/>
      <c r="M68" s="58"/>
    </row>
    <row r="69" spans="1:17" ht="30" x14ac:dyDescent="0.2">
      <c r="A69" s="5">
        <v>5</v>
      </c>
      <c r="B69" s="6">
        <v>5</v>
      </c>
      <c r="C69" s="11" t="s">
        <v>80</v>
      </c>
      <c r="D69" s="8" t="s">
        <v>11</v>
      </c>
      <c r="E69" s="6">
        <v>60</v>
      </c>
      <c r="F69" s="9"/>
      <c r="G69" s="9">
        <f t="shared" si="22"/>
        <v>0</v>
      </c>
      <c r="H69" s="9">
        <f t="shared" si="23"/>
        <v>0</v>
      </c>
      <c r="I69" s="10">
        <v>0.08</v>
      </c>
      <c r="J69" s="9">
        <f t="shared" si="24"/>
        <v>0</v>
      </c>
      <c r="K69" s="9">
        <f t="shared" si="25"/>
        <v>0</v>
      </c>
      <c r="L69" s="58"/>
      <c r="M69" s="58"/>
    </row>
    <row r="70" spans="1:17" ht="30" x14ac:dyDescent="0.2">
      <c r="A70" s="5">
        <v>5</v>
      </c>
      <c r="B70" s="6">
        <v>6</v>
      </c>
      <c r="C70" s="11" t="s">
        <v>81</v>
      </c>
      <c r="D70" s="8" t="s">
        <v>11</v>
      </c>
      <c r="E70" s="6">
        <v>50</v>
      </c>
      <c r="F70" s="9"/>
      <c r="G70" s="9">
        <f t="shared" si="22"/>
        <v>0</v>
      </c>
      <c r="H70" s="9">
        <f t="shared" si="23"/>
        <v>0</v>
      </c>
      <c r="I70" s="10">
        <v>0.08</v>
      </c>
      <c r="J70" s="9">
        <f t="shared" si="24"/>
        <v>0</v>
      </c>
      <c r="K70" s="9">
        <f t="shared" si="25"/>
        <v>0</v>
      </c>
      <c r="L70" s="58"/>
      <c r="M70" s="58"/>
    </row>
    <row r="71" spans="1:17" x14ac:dyDescent="0.2">
      <c r="A71" s="5">
        <v>5</v>
      </c>
      <c r="B71" s="6">
        <v>7</v>
      </c>
      <c r="C71" s="11" t="s">
        <v>17</v>
      </c>
      <c r="D71" s="8" t="s">
        <v>11</v>
      </c>
      <c r="E71" s="6">
        <v>20</v>
      </c>
      <c r="F71" s="9"/>
      <c r="G71" s="9">
        <f t="shared" si="22"/>
        <v>0</v>
      </c>
      <c r="H71" s="9">
        <f t="shared" si="23"/>
        <v>0</v>
      </c>
      <c r="I71" s="10">
        <v>0.08</v>
      </c>
      <c r="J71" s="9">
        <f t="shared" si="24"/>
        <v>0</v>
      </c>
      <c r="K71" s="9">
        <f t="shared" si="25"/>
        <v>0</v>
      </c>
      <c r="L71" s="58"/>
      <c r="M71" s="58"/>
    </row>
    <row r="72" spans="1:17" ht="15.75" x14ac:dyDescent="0.2">
      <c r="A72" s="14"/>
      <c r="B72" s="20"/>
      <c r="C72" s="30" t="s">
        <v>18</v>
      </c>
      <c r="D72" s="21"/>
      <c r="E72" s="15"/>
      <c r="F72" s="19"/>
      <c r="G72" s="19"/>
      <c r="H72" s="19">
        <f>SUM(H65:H71)</f>
        <v>0</v>
      </c>
      <c r="I72" s="19"/>
      <c r="J72" s="19">
        <f t="shared" ref="J72" si="26">H72*8/100</f>
        <v>0</v>
      </c>
      <c r="K72" s="19">
        <f t="shared" si="25"/>
        <v>0</v>
      </c>
      <c r="L72" s="58"/>
      <c r="M72" s="58"/>
    </row>
    <row r="74" spans="1:17" ht="128.25" x14ac:dyDescent="0.2">
      <c r="A74" s="1" t="s">
        <v>0</v>
      </c>
      <c r="B74" s="2" t="s">
        <v>1</v>
      </c>
      <c r="C74" s="2" t="s">
        <v>96</v>
      </c>
      <c r="D74" s="2" t="s">
        <v>97</v>
      </c>
      <c r="E74" s="2" t="s">
        <v>112</v>
      </c>
      <c r="F74" s="3" t="s">
        <v>2</v>
      </c>
      <c r="G74" s="3" t="s">
        <v>4</v>
      </c>
      <c r="H74" s="3" t="s">
        <v>98</v>
      </c>
      <c r="I74" s="2" t="s">
        <v>3</v>
      </c>
      <c r="J74" s="3" t="s">
        <v>5</v>
      </c>
      <c r="K74" s="3" t="s">
        <v>95</v>
      </c>
      <c r="L74" s="42" t="s">
        <v>110</v>
      </c>
      <c r="M74" s="43" t="s">
        <v>111</v>
      </c>
    </row>
    <row r="75" spans="1:17" s="44" customFormat="1" ht="14.25" x14ac:dyDescent="0.2">
      <c r="A75" s="42">
        <v>1</v>
      </c>
      <c r="B75" s="43">
        <v>2</v>
      </c>
      <c r="C75" s="42">
        <v>3</v>
      </c>
      <c r="D75" s="43">
        <v>4</v>
      </c>
      <c r="E75" s="42">
        <v>5</v>
      </c>
      <c r="F75" s="43">
        <v>6</v>
      </c>
      <c r="G75" s="42">
        <v>7</v>
      </c>
      <c r="H75" s="43">
        <v>8</v>
      </c>
      <c r="I75" s="42">
        <v>9</v>
      </c>
      <c r="J75" s="43">
        <v>10</v>
      </c>
      <c r="K75" s="42">
        <v>11</v>
      </c>
      <c r="L75" s="42">
        <v>12</v>
      </c>
      <c r="M75" s="43">
        <v>13</v>
      </c>
      <c r="N75" s="56"/>
      <c r="O75" s="56"/>
      <c r="P75" s="56"/>
      <c r="Q75" s="56"/>
    </row>
    <row r="76" spans="1:17" ht="30" x14ac:dyDescent="0.2">
      <c r="A76" s="5">
        <v>6</v>
      </c>
      <c r="B76" s="6">
        <v>1</v>
      </c>
      <c r="C76" s="11" t="s">
        <v>19</v>
      </c>
      <c r="D76" s="8" t="s">
        <v>11</v>
      </c>
      <c r="E76" s="6">
        <v>120</v>
      </c>
      <c r="F76" s="9"/>
      <c r="G76" s="9">
        <f t="shared" ref="G76" si="27">F76*1.08</f>
        <v>0</v>
      </c>
      <c r="H76" s="9">
        <f>E76*F76</f>
        <v>0</v>
      </c>
      <c r="I76" s="10">
        <v>0.08</v>
      </c>
      <c r="J76" s="9">
        <f t="shared" ref="J76" si="28">H76*0.08</f>
        <v>0</v>
      </c>
      <c r="K76" s="9">
        <f t="shared" ref="K76" si="29">H76+J76</f>
        <v>0</v>
      </c>
      <c r="L76" s="58"/>
      <c r="M76" s="58"/>
    </row>
    <row r="77" spans="1:17" ht="31.5" customHeight="1" x14ac:dyDescent="0.2"/>
    <row r="78" spans="1:17" ht="128.25" x14ac:dyDescent="0.2">
      <c r="A78" s="1" t="s">
        <v>0</v>
      </c>
      <c r="B78" s="2" t="s">
        <v>1</v>
      </c>
      <c r="C78" s="2" t="s">
        <v>96</v>
      </c>
      <c r="D78" s="2" t="s">
        <v>97</v>
      </c>
      <c r="E78" s="2" t="s">
        <v>112</v>
      </c>
      <c r="F78" s="3" t="s">
        <v>2</v>
      </c>
      <c r="G78" s="3" t="s">
        <v>4</v>
      </c>
      <c r="H78" s="3" t="s">
        <v>98</v>
      </c>
      <c r="I78" s="2" t="s">
        <v>3</v>
      </c>
      <c r="J78" s="3" t="s">
        <v>5</v>
      </c>
      <c r="K78" s="3" t="s">
        <v>95</v>
      </c>
      <c r="L78" s="42" t="s">
        <v>110</v>
      </c>
      <c r="M78" s="43" t="s">
        <v>111</v>
      </c>
    </row>
    <row r="79" spans="1:17" s="44" customFormat="1" ht="14.25" x14ac:dyDescent="0.2">
      <c r="A79" s="42">
        <v>1</v>
      </c>
      <c r="B79" s="43">
        <v>2</v>
      </c>
      <c r="C79" s="42">
        <v>3</v>
      </c>
      <c r="D79" s="43">
        <v>4</v>
      </c>
      <c r="E79" s="42">
        <v>5</v>
      </c>
      <c r="F79" s="43">
        <v>6</v>
      </c>
      <c r="G79" s="42">
        <v>7</v>
      </c>
      <c r="H79" s="43">
        <v>8</v>
      </c>
      <c r="I79" s="42">
        <v>9</v>
      </c>
      <c r="J79" s="43">
        <v>10</v>
      </c>
      <c r="K79" s="42">
        <v>11</v>
      </c>
      <c r="L79" s="42">
        <v>12</v>
      </c>
      <c r="M79" s="43">
        <v>13</v>
      </c>
      <c r="N79" s="56"/>
      <c r="O79" s="56"/>
      <c r="P79" s="56"/>
      <c r="Q79" s="56"/>
    </row>
    <row r="80" spans="1:17" x14ac:dyDescent="0.2">
      <c r="A80" s="5">
        <v>7</v>
      </c>
      <c r="B80" s="6">
        <v>1</v>
      </c>
      <c r="C80" s="11" t="s">
        <v>20</v>
      </c>
      <c r="D80" s="8" t="s">
        <v>11</v>
      </c>
      <c r="E80" s="6">
        <v>100</v>
      </c>
      <c r="F80" s="9"/>
      <c r="G80" s="9">
        <f t="shared" ref="G80:G89" si="30">F80*1.08</f>
        <v>0</v>
      </c>
      <c r="H80" s="9">
        <f t="shared" ref="H80:H89" si="31">E80*F80</f>
        <v>0</v>
      </c>
      <c r="I80" s="10">
        <v>0.08</v>
      </c>
      <c r="J80" s="9">
        <f t="shared" ref="J80:J89" si="32">H80*0.08</f>
        <v>0</v>
      </c>
      <c r="K80" s="9">
        <f t="shared" ref="K80:K89" si="33">H80+J80</f>
        <v>0</v>
      </c>
      <c r="L80" s="58"/>
      <c r="M80" s="58"/>
    </row>
    <row r="81" spans="1:17" x14ac:dyDescent="0.2">
      <c r="A81" s="5">
        <v>7</v>
      </c>
      <c r="B81" s="6">
        <v>2</v>
      </c>
      <c r="C81" s="11" t="s">
        <v>21</v>
      </c>
      <c r="D81" s="8" t="s">
        <v>11</v>
      </c>
      <c r="E81" s="6">
        <v>600</v>
      </c>
      <c r="F81" s="9"/>
      <c r="G81" s="9">
        <f t="shared" si="30"/>
        <v>0</v>
      </c>
      <c r="H81" s="9">
        <f t="shared" si="31"/>
        <v>0</v>
      </c>
      <c r="I81" s="10">
        <v>0.08</v>
      </c>
      <c r="J81" s="9">
        <f t="shared" si="32"/>
        <v>0</v>
      </c>
      <c r="K81" s="9">
        <f t="shared" si="33"/>
        <v>0</v>
      </c>
      <c r="L81" s="58"/>
      <c r="M81" s="58"/>
    </row>
    <row r="82" spans="1:17" x14ac:dyDescent="0.2">
      <c r="A82" s="5">
        <v>7</v>
      </c>
      <c r="B82" s="6">
        <v>3</v>
      </c>
      <c r="C82" s="11" t="s">
        <v>22</v>
      </c>
      <c r="D82" s="8" t="s">
        <v>11</v>
      </c>
      <c r="E82" s="6">
        <v>600</v>
      </c>
      <c r="F82" s="9"/>
      <c r="G82" s="9">
        <f t="shared" si="30"/>
        <v>0</v>
      </c>
      <c r="H82" s="9">
        <f t="shared" si="31"/>
        <v>0</v>
      </c>
      <c r="I82" s="10">
        <v>0.08</v>
      </c>
      <c r="J82" s="9">
        <f t="shared" si="32"/>
        <v>0</v>
      </c>
      <c r="K82" s="9">
        <f t="shared" si="33"/>
        <v>0</v>
      </c>
      <c r="L82" s="58"/>
      <c r="M82" s="58"/>
    </row>
    <row r="83" spans="1:17" x14ac:dyDescent="0.2">
      <c r="A83" s="5">
        <v>7</v>
      </c>
      <c r="B83" s="6">
        <v>4</v>
      </c>
      <c r="C83" s="11" t="s">
        <v>23</v>
      </c>
      <c r="D83" s="8" t="s">
        <v>11</v>
      </c>
      <c r="E83" s="6">
        <v>100</v>
      </c>
      <c r="F83" s="9"/>
      <c r="G83" s="9">
        <f t="shared" si="30"/>
        <v>0</v>
      </c>
      <c r="H83" s="9">
        <f t="shared" si="31"/>
        <v>0</v>
      </c>
      <c r="I83" s="10">
        <v>0.08</v>
      </c>
      <c r="J83" s="9">
        <f t="shared" si="32"/>
        <v>0</v>
      </c>
      <c r="K83" s="9">
        <f t="shared" si="33"/>
        <v>0</v>
      </c>
      <c r="L83" s="58"/>
      <c r="M83" s="58"/>
    </row>
    <row r="84" spans="1:17" ht="30" x14ac:dyDescent="0.2">
      <c r="A84" s="5">
        <v>7</v>
      </c>
      <c r="B84" s="6">
        <v>5</v>
      </c>
      <c r="C84" s="11" t="s">
        <v>24</v>
      </c>
      <c r="D84" s="8" t="s">
        <v>11</v>
      </c>
      <c r="E84" s="6">
        <v>100</v>
      </c>
      <c r="F84" s="9"/>
      <c r="G84" s="9">
        <f t="shared" si="30"/>
        <v>0</v>
      </c>
      <c r="H84" s="9">
        <f t="shared" si="31"/>
        <v>0</v>
      </c>
      <c r="I84" s="10">
        <v>0.08</v>
      </c>
      <c r="J84" s="9">
        <f t="shared" si="32"/>
        <v>0</v>
      </c>
      <c r="K84" s="9">
        <f t="shared" si="33"/>
        <v>0</v>
      </c>
      <c r="L84" s="58"/>
      <c r="M84" s="58"/>
    </row>
    <row r="85" spans="1:17" x14ac:dyDescent="0.2">
      <c r="A85" s="5">
        <v>7</v>
      </c>
      <c r="B85" s="6">
        <v>6</v>
      </c>
      <c r="C85" s="11" t="s">
        <v>25</v>
      </c>
      <c r="D85" s="8" t="s">
        <v>26</v>
      </c>
      <c r="E85" s="6">
        <v>174</v>
      </c>
      <c r="F85" s="9"/>
      <c r="G85" s="9">
        <f t="shared" si="30"/>
        <v>0</v>
      </c>
      <c r="H85" s="9">
        <f t="shared" si="31"/>
        <v>0</v>
      </c>
      <c r="I85" s="10">
        <v>0.08</v>
      </c>
      <c r="J85" s="9">
        <f t="shared" si="32"/>
        <v>0</v>
      </c>
      <c r="K85" s="9">
        <f t="shared" si="33"/>
        <v>0</v>
      </c>
      <c r="L85" s="58"/>
      <c r="M85" s="58"/>
    </row>
    <row r="86" spans="1:17" x14ac:dyDescent="0.2">
      <c r="A86" s="5">
        <v>7</v>
      </c>
      <c r="B86" s="6">
        <v>7</v>
      </c>
      <c r="C86" s="11" t="s">
        <v>27</v>
      </c>
      <c r="D86" s="8" t="s">
        <v>26</v>
      </c>
      <c r="E86" s="6">
        <v>2300</v>
      </c>
      <c r="F86" s="9"/>
      <c r="G86" s="9">
        <f t="shared" si="30"/>
        <v>0</v>
      </c>
      <c r="H86" s="9">
        <f t="shared" si="31"/>
        <v>0</v>
      </c>
      <c r="I86" s="10">
        <v>0.08</v>
      </c>
      <c r="J86" s="9">
        <f t="shared" si="32"/>
        <v>0</v>
      </c>
      <c r="K86" s="9">
        <f t="shared" si="33"/>
        <v>0</v>
      </c>
      <c r="L86" s="58"/>
      <c r="M86" s="58"/>
    </row>
    <row r="87" spans="1:17" x14ac:dyDescent="0.2">
      <c r="A87" s="5">
        <v>7</v>
      </c>
      <c r="B87" s="6">
        <v>8</v>
      </c>
      <c r="C87" s="11" t="s">
        <v>28</v>
      </c>
      <c r="D87" s="8" t="s">
        <v>26</v>
      </c>
      <c r="E87" s="6">
        <v>696</v>
      </c>
      <c r="F87" s="9"/>
      <c r="G87" s="9">
        <f t="shared" si="30"/>
        <v>0</v>
      </c>
      <c r="H87" s="9">
        <f t="shared" si="31"/>
        <v>0</v>
      </c>
      <c r="I87" s="10">
        <v>0.08</v>
      </c>
      <c r="J87" s="9">
        <f t="shared" si="32"/>
        <v>0</v>
      </c>
      <c r="K87" s="9">
        <f t="shared" si="33"/>
        <v>0</v>
      </c>
      <c r="L87" s="58"/>
      <c r="M87" s="58"/>
    </row>
    <row r="88" spans="1:17" x14ac:dyDescent="0.2">
      <c r="A88" s="5">
        <v>7</v>
      </c>
      <c r="B88" s="6">
        <v>9</v>
      </c>
      <c r="C88" s="11" t="s">
        <v>29</v>
      </c>
      <c r="D88" s="8" t="s">
        <v>26</v>
      </c>
      <c r="E88" s="6">
        <v>348</v>
      </c>
      <c r="F88" s="9"/>
      <c r="G88" s="9">
        <f t="shared" si="30"/>
        <v>0</v>
      </c>
      <c r="H88" s="9">
        <f t="shared" si="31"/>
        <v>0</v>
      </c>
      <c r="I88" s="10">
        <v>0.08</v>
      </c>
      <c r="J88" s="9">
        <f t="shared" si="32"/>
        <v>0</v>
      </c>
      <c r="K88" s="9">
        <f t="shared" si="33"/>
        <v>0</v>
      </c>
      <c r="L88" s="58"/>
      <c r="M88" s="58"/>
    </row>
    <row r="89" spans="1:17" x14ac:dyDescent="0.2">
      <c r="A89" s="5">
        <v>7</v>
      </c>
      <c r="B89" s="6">
        <v>10</v>
      </c>
      <c r="C89" s="11" t="s">
        <v>30</v>
      </c>
      <c r="D89" s="8" t="s">
        <v>56</v>
      </c>
      <c r="E89" s="6">
        <v>5</v>
      </c>
      <c r="F89" s="9"/>
      <c r="G89" s="9">
        <f t="shared" si="30"/>
        <v>0</v>
      </c>
      <c r="H89" s="9">
        <f t="shared" si="31"/>
        <v>0</v>
      </c>
      <c r="I89" s="10">
        <v>0.08</v>
      </c>
      <c r="J89" s="9">
        <f t="shared" si="32"/>
        <v>0</v>
      </c>
      <c r="K89" s="9">
        <f t="shared" si="33"/>
        <v>0</v>
      </c>
      <c r="L89" s="58"/>
      <c r="M89" s="58"/>
    </row>
    <row r="90" spans="1:17" ht="15.75" x14ac:dyDescent="0.2">
      <c r="A90" s="14"/>
      <c r="B90" s="20"/>
      <c r="C90" s="16" t="s">
        <v>10</v>
      </c>
      <c r="D90" s="21"/>
      <c r="E90" s="15"/>
      <c r="F90" s="19"/>
      <c r="G90" s="19"/>
      <c r="H90" s="19">
        <f>SUM(H80:H89)</f>
        <v>0</v>
      </c>
      <c r="I90" s="18"/>
      <c r="J90" s="18"/>
      <c r="K90" s="19">
        <f>SUM(K80:K89)</f>
        <v>0</v>
      </c>
      <c r="L90" s="58"/>
      <c r="M90" s="58"/>
    </row>
    <row r="92" spans="1:17" ht="128.25" x14ac:dyDescent="0.2">
      <c r="A92" s="1" t="s">
        <v>0</v>
      </c>
      <c r="B92" s="2" t="s">
        <v>1</v>
      </c>
      <c r="C92" s="2" t="s">
        <v>96</v>
      </c>
      <c r="D92" s="2" t="s">
        <v>97</v>
      </c>
      <c r="E92" s="2" t="s">
        <v>112</v>
      </c>
      <c r="F92" s="3" t="s">
        <v>2</v>
      </c>
      <c r="G92" s="3" t="s">
        <v>4</v>
      </c>
      <c r="H92" s="3" t="s">
        <v>98</v>
      </c>
      <c r="I92" s="2" t="s">
        <v>3</v>
      </c>
      <c r="J92" s="3" t="s">
        <v>5</v>
      </c>
      <c r="K92" s="3" t="s">
        <v>95</v>
      </c>
      <c r="L92" s="42" t="s">
        <v>110</v>
      </c>
      <c r="M92" s="43" t="s">
        <v>111</v>
      </c>
    </row>
    <row r="93" spans="1:17" s="44" customFormat="1" ht="14.25" x14ac:dyDescent="0.2">
      <c r="A93" s="42">
        <v>1</v>
      </c>
      <c r="B93" s="43">
        <v>2</v>
      </c>
      <c r="C93" s="42">
        <v>3</v>
      </c>
      <c r="D93" s="43">
        <v>4</v>
      </c>
      <c r="E93" s="42">
        <v>5</v>
      </c>
      <c r="F93" s="43">
        <v>6</v>
      </c>
      <c r="G93" s="42">
        <v>7</v>
      </c>
      <c r="H93" s="43">
        <v>8</v>
      </c>
      <c r="I93" s="42">
        <v>9</v>
      </c>
      <c r="J93" s="43">
        <v>10</v>
      </c>
      <c r="K93" s="42">
        <v>11</v>
      </c>
      <c r="L93" s="42">
        <v>12</v>
      </c>
      <c r="M93" s="43">
        <v>13</v>
      </c>
      <c r="N93" s="56"/>
      <c r="O93" s="56"/>
      <c r="P93" s="56"/>
      <c r="Q93" s="56"/>
    </row>
    <row r="94" spans="1:17" ht="30" x14ac:dyDescent="0.2">
      <c r="A94" s="5">
        <v>8</v>
      </c>
      <c r="B94" s="6">
        <v>1</v>
      </c>
      <c r="C94" s="11" t="s">
        <v>31</v>
      </c>
      <c r="D94" s="8" t="s">
        <v>56</v>
      </c>
      <c r="E94" s="6">
        <v>10</v>
      </c>
      <c r="F94" s="9"/>
      <c r="G94" s="9">
        <f t="shared" ref="G94:G105" si="34">F94*1.08</f>
        <v>0</v>
      </c>
      <c r="H94" s="9">
        <f t="shared" ref="H94:H105" si="35">E94*F94</f>
        <v>0</v>
      </c>
      <c r="I94" s="10">
        <v>0.08</v>
      </c>
      <c r="J94" s="9">
        <f t="shared" ref="J94:J105" si="36">H94*0.08</f>
        <v>0</v>
      </c>
      <c r="K94" s="9">
        <f t="shared" ref="K94:K105" si="37">H94+J94</f>
        <v>0</v>
      </c>
      <c r="L94" s="58"/>
      <c r="M94" s="58"/>
    </row>
    <row r="95" spans="1:17" ht="30" x14ac:dyDescent="0.2">
      <c r="A95" s="5">
        <v>8</v>
      </c>
      <c r="B95" s="6">
        <v>2</v>
      </c>
      <c r="C95" s="11" t="s">
        <v>32</v>
      </c>
      <c r="D95" s="8" t="s">
        <v>56</v>
      </c>
      <c r="E95" s="6">
        <v>15</v>
      </c>
      <c r="F95" s="9"/>
      <c r="G95" s="9">
        <f t="shared" si="34"/>
        <v>0</v>
      </c>
      <c r="H95" s="9">
        <f t="shared" si="35"/>
        <v>0</v>
      </c>
      <c r="I95" s="10">
        <v>0.08</v>
      </c>
      <c r="J95" s="9">
        <f t="shared" si="36"/>
        <v>0</v>
      </c>
      <c r="K95" s="9">
        <f t="shared" si="37"/>
        <v>0</v>
      </c>
      <c r="L95" s="58"/>
      <c r="M95" s="58"/>
    </row>
    <row r="96" spans="1:17" x14ac:dyDescent="0.2">
      <c r="A96" s="5">
        <v>8</v>
      </c>
      <c r="B96" s="6">
        <v>3</v>
      </c>
      <c r="C96" s="11" t="s">
        <v>33</v>
      </c>
      <c r="D96" s="8" t="s">
        <v>56</v>
      </c>
      <c r="E96" s="6">
        <v>10</v>
      </c>
      <c r="F96" s="9"/>
      <c r="G96" s="9">
        <f t="shared" si="34"/>
        <v>0</v>
      </c>
      <c r="H96" s="9">
        <f t="shared" si="35"/>
        <v>0</v>
      </c>
      <c r="I96" s="10">
        <v>0.08</v>
      </c>
      <c r="J96" s="9">
        <f t="shared" si="36"/>
        <v>0</v>
      </c>
      <c r="K96" s="9">
        <f t="shared" si="37"/>
        <v>0</v>
      </c>
      <c r="L96" s="58"/>
      <c r="M96" s="58"/>
    </row>
    <row r="97" spans="1:17" ht="30" x14ac:dyDescent="0.2">
      <c r="A97" s="5">
        <v>8</v>
      </c>
      <c r="B97" s="6">
        <v>4</v>
      </c>
      <c r="C97" s="11" t="s">
        <v>34</v>
      </c>
      <c r="D97" s="8" t="s">
        <v>11</v>
      </c>
      <c r="E97" s="6">
        <v>8000</v>
      </c>
      <c r="F97" s="9"/>
      <c r="G97" s="9">
        <f t="shared" si="34"/>
        <v>0</v>
      </c>
      <c r="H97" s="9">
        <f t="shared" si="35"/>
        <v>0</v>
      </c>
      <c r="I97" s="10">
        <v>0.08</v>
      </c>
      <c r="J97" s="9">
        <f t="shared" si="36"/>
        <v>0</v>
      </c>
      <c r="K97" s="9">
        <f t="shared" si="37"/>
        <v>0</v>
      </c>
      <c r="L97" s="58"/>
      <c r="M97" s="58"/>
    </row>
    <row r="98" spans="1:17" ht="30" x14ac:dyDescent="0.2">
      <c r="A98" s="5">
        <v>8</v>
      </c>
      <c r="B98" s="33">
        <v>5</v>
      </c>
      <c r="C98" s="34" t="s">
        <v>35</v>
      </c>
      <c r="D98" s="35" t="s">
        <v>11</v>
      </c>
      <c r="E98" s="6">
        <v>300</v>
      </c>
      <c r="F98" s="9"/>
      <c r="G98" s="9">
        <f t="shared" si="34"/>
        <v>0</v>
      </c>
      <c r="H98" s="9">
        <f t="shared" si="35"/>
        <v>0</v>
      </c>
      <c r="I98" s="10">
        <v>0.08</v>
      </c>
      <c r="J98" s="9">
        <f t="shared" si="36"/>
        <v>0</v>
      </c>
      <c r="K98" s="9">
        <f t="shared" si="37"/>
        <v>0</v>
      </c>
      <c r="L98" s="58"/>
      <c r="M98" s="58"/>
    </row>
    <row r="99" spans="1:17" ht="30" x14ac:dyDescent="0.2">
      <c r="A99" s="5">
        <v>8</v>
      </c>
      <c r="B99" s="33">
        <v>6</v>
      </c>
      <c r="C99" s="34" t="s">
        <v>36</v>
      </c>
      <c r="D99" s="35" t="s">
        <v>11</v>
      </c>
      <c r="E99" s="6">
        <v>100</v>
      </c>
      <c r="F99" s="9"/>
      <c r="G99" s="9">
        <f t="shared" si="34"/>
        <v>0</v>
      </c>
      <c r="H99" s="9">
        <f t="shared" si="35"/>
        <v>0</v>
      </c>
      <c r="I99" s="10">
        <v>0.08</v>
      </c>
      <c r="J99" s="9">
        <f t="shared" si="36"/>
        <v>0</v>
      </c>
      <c r="K99" s="9">
        <f t="shared" si="37"/>
        <v>0</v>
      </c>
      <c r="L99" s="58"/>
      <c r="M99" s="58"/>
    </row>
    <row r="100" spans="1:17" ht="30" x14ac:dyDescent="0.2">
      <c r="A100" s="5">
        <v>8</v>
      </c>
      <c r="B100" s="33">
        <v>7</v>
      </c>
      <c r="C100" s="34" t="s">
        <v>37</v>
      </c>
      <c r="D100" s="35" t="s">
        <v>11</v>
      </c>
      <c r="E100" s="6">
        <v>100</v>
      </c>
      <c r="F100" s="9"/>
      <c r="G100" s="9">
        <f t="shared" si="34"/>
        <v>0</v>
      </c>
      <c r="H100" s="9">
        <f t="shared" si="35"/>
        <v>0</v>
      </c>
      <c r="I100" s="10">
        <v>0.08</v>
      </c>
      <c r="J100" s="9">
        <f t="shared" si="36"/>
        <v>0</v>
      </c>
      <c r="K100" s="9">
        <f t="shared" si="37"/>
        <v>0</v>
      </c>
      <c r="L100" s="58"/>
      <c r="M100" s="58"/>
    </row>
    <row r="101" spans="1:17" x14ac:dyDescent="0.2">
      <c r="A101" s="5">
        <v>8</v>
      </c>
      <c r="B101" s="6">
        <v>8</v>
      </c>
      <c r="C101" s="11" t="s">
        <v>38</v>
      </c>
      <c r="D101" s="35" t="s">
        <v>11</v>
      </c>
      <c r="E101" s="6">
        <v>20</v>
      </c>
      <c r="F101" s="9"/>
      <c r="G101" s="9">
        <f t="shared" si="34"/>
        <v>0</v>
      </c>
      <c r="H101" s="9">
        <f t="shared" si="35"/>
        <v>0</v>
      </c>
      <c r="I101" s="10">
        <v>0.08</v>
      </c>
      <c r="J101" s="9">
        <f t="shared" si="36"/>
        <v>0</v>
      </c>
      <c r="K101" s="9">
        <f t="shared" si="37"/>
        <v>0</v>
      </c>
      <c r="L101" s="58"/>
      <c r="M101" s="58"/>
    </row>
    <row r="102" spans="1:17" x14ac:dyDescent="0.2">
      <c r="A102" s="5">
        <v>8</v>
      </c>
      <c r="B102" s="6">
        <v>9</v>
      </c>
      <c r="C102" s="11" t="s">
        <v>39</v>
      </c>
      <c r="D102" s="35" t="s">
        <v>11</v>
      </c>
      <c r="E102" s="6">
        <v>20</v>
      </c>
      <c r="F102" s="9"/>
      <c r="G102" s="9">
        <f t="shared" si="34"/>
        <v>0</v>
      </c>
      <c r="H102" s="9">
        <f t="shared" si="35"/>
        <v>0</v>
      </c>
      <c r="I102" s="10">
        <v>0.08</v>
      </c>
      <c r="J102" s="9">
        <f t="shared" si="36"/>
        <v>0</v>
      </c>
      <c r="K102" s="9">
        <f t="shared" si="37"/>
        <v>0</v>
      </c>
      <c r="L102" s="58"/>
      <c r="M102" s="58"/>
    </row>
    <row r="103" spans="1:17" x14ac:dyDescent="0.2">
      <c r="A103" s="5">
        <v>8</v>
      </c>
      <c r="B103" s="6">
        <v>10</v>
      </c>
      <c r="C103" s="11" t="s">
        <v>40</v>
      </c>
      <c r="D103" s="35" t="s">
        <v>11</v>
      </c>
      <c r="E103" s="6">
        <v>20</v>
      </c>
      <c r="F103" s="9"/>
      <c r="G103" s="9">
        <f t="shared" si="34"/>
        <v>0</v>
      </c>
      <c r="H103" s="9">
        <f t="shared" si="35"/>
        <v>0</v>
      </c>
      <c r="I103" s="10">
        <v>0.08</v>
      </c>
      <c r="J103" s="9">
        <f t="shared" si="36"/>
        <v>0</v>
      </c>
      <c r="K103" s="9">
        <f t="shared" si="37"/>
        <v>0</v>
      </c>
      <c r="L103" s="58"/>
      <c r="M103" s="58"/>
    </row>
    <row r="104" spans="1:17" ht="30" x14ac:dyDescent="0.2">
      <c r="A104" s="5">
        <v>8</v>
      </c>
      <c r="B104" s="6">
        <v>11</v>
      </c>
      <c r="C104" s="11" t="s">
        <v>82</v>
      </c>
      <c r="D104" s="35" t="s">
        <v>11</v>
      </c>
      <c r="E104" s="6">
        <v>50</v>
      </c>
      <c r="F104" s="9"/>
      <c r="G104" s="9">
        <f t="shared" si="34"/>
        <v>0</v>
      </c>
      <c r="H104" s="9">
        <f t="shared" si="35"/>
        <v>0</v>
      </c>
      <c r="I104" s="10">
        <v>0.08</v>
      </c>
      <c r="J104" s="9">
        <f t="shared" si="36"/>
        <v>0</v>
      </c>
      <c r="K104" s="9">
        <f t="shared" si="37"/>
        <v>0</v>
      </c>
      <c r="L104" s="58"/>
      <c r="M104" s="58"/>
    </row>
    <row r="105" spans="1:17" ht="30" x14ac:dyDescent="0.2">
      <c r="A105" s="5">
        <v>8</v>
      </c>
      <c r="B105" s="6">
        <v>12</v>
      </c>
      <c r="C105" s="11" t="s">
        <v>83</v>
      </c>
      <c r="D105" s="35" t="s">
        <v>11</v>
      </c>
      <c r="E105" s="6">
        <v>3000</v>
      </c>
      <c r="F105" s="9"/>
      <c r="G105" s="9">
        <f t="shared" si="34"/>
        <v>0</v>
      </c>
      <c r="H105" s="9">
        <f t="shared" si="35"/>
        <v>0</v>
      </c>
      <c r="I105" s="10">
        <v>0.08</v>
      </c>
      <c r="J105" s="9">
        <f t="shared" si="36"/>
        <v>0</v>
      </c>
      <c r="K105" s="9">
        <f t="shared" si="37"/>
        <v>0</v>
      </c>
      <c r="L105" s="58"/>
      <c r="M105" s="58"/>
    </row>
    <row r="106" spans="1:17" ht="15.75" x14ac:dyDescent="0.2">
      <c r="A106" s="14"/>
      <c r="B106" s="15"/>
      <c r="C106" s="16" t="s">
        <v>10</v>
      </c>
      <c r="D106" s="17"/>
      <c r="E106" s="15"/>
      <c r="F106" s="18"/>
      <c r="G106" s="18"/>
      <c r="H106" s="19">
        <f>SUM(H94:H105)</f>
        <v>0</v>
      </c>
      <c r="I106" s="17"/>
      <c r="J106" s="18">
        <f t="shared" ref="J106" si="38">H106*8/100</f>
        <v>0</v>
      </c>
      <c r="K106" s="19">
        <f>SUM(K94:K105)</f>
        <v>0</v>
      </c>
      <c r="L106" s="58"/>
      <c r="M106" s="58"/>
    </row>
    <row r="108" spans="1:17" ht="128.25" x14ac:dyDescent="0.2">
      <c r="A108" s="1" t="s">
        <v>0</v>
      </c>
      <c r="B108" s="2" t="s">
        <v>1</v>
      </c>
      <c r="C108" s="2" t="s">
        <v>96</v>
      </c>
      <c r="D108" s="2" t="s">
        <v>97</v>
      </c>
      <c r="E108" s="2" t="s">
        <v>112</v>
      </c>
      <c r="F108" s="3" t="s">
        <v>2</v>
      </c>
      <c r="G108" s="3" t="s">
        <v>4</v>
      </c>
      <c r="H108" s="3" t="s">
        <v>98</v>
      </c>
      <c r="I108" s="2" t="s">
        <v>3</v>
      </c>
      <c r="J108" s="3" t="s">
        <v>5</v>
      </c>
      <c r="K108" s="3" t="s">
        <v>95</v>
      </c>
      <c r="L108" s="42" t="s">
        <v>110</v>
      </c>
      <c r="M108" s="43" t="s">
        <v>111</v>
      </c>
    </row>
    <row r="109" spans="1:17" s="44" customFormat="1" ht="14.25" x14ac:dyDescent="0.2">
      <c r="A109" s="42">
        <v>1</v>
      </c>
      <c r="B109" s="43">
        <v>2</v>
      </c>
      <c r="C109" s="42">
        <v>3</v>
      </c>
      <c r="D109" s="43">
        <v>4</v>
      </c>
      <c r="E109" s="42">
        <v>5</v>
      </c>
      <c r="F109" s="43">
        <v>6</v>
      </c>
      <c r="G109" s="42">
        <v>7</v>
      </c>
      <c r="H109" s="43">
        <v>8</v>
      </c>
      <c r="I109" s="42">
        <v>9</v>
      </c>
      <c r="J109" s="43">
        <v>10</v>
      </c>
      <c r="K109" s="42">
        <v>11</v>
      </c>
      <c r="L109" s="42">
        <v>12</v>
      </c>
      <c r="M109" s="43">
        <v>13</v>
      </c>
      <c r="N109" s="56"/>
      <c r="O109" s="56"/>
      <c r="P109" s="56"/>
      <c r="Q109" s="56"/>
    </row>
    <row r="110" spans="1:17" ht="83.25" customHeight="1" x14ac:dyDescent="0.2">
      <c r="A110" s="35">
        <v>9</v>
      </c>
      <c r="B110" s="36">
        <v>1</v>
      </c>
      <c r="C110" s="37" t="s">
        <v>84</v>
      </c>
      <c r="D110" s="38" t="s">
        <v>11</v>
      </c>
      <c r="E110" s="6">
        <v>100</v>
      </c>
      <c r="F110" s="9"/>
      <c r="G110" s="9">
        <f t="shared" ref="G110:G125" si="39">F110*1.08</f>
        <v>0</v>
      </c>
      <c r="H110" s="9">
        <f t="shared" ref="H110:H125" si="40">E110*F110</f>
        <v>0</v>
      </c>
      <c r="I110" s="10">
        <v>0.08</v>
      </c>
      <c r="J110" s="9">
        <f t="shared" ref="J110:J125" si="41">H110*0.08</f>
        <v>0</v>
      </c>
      <c r="K110" s="9">
        <f t="shared" ref="K110:K125" si="42">H110+J110</f>
        <v>0</v>
      </c>
      <c r="L110" s="58"/>
      <c r="M110" s="58"/>
    </row>
    <row r="111" spans="1:17" ht="85.5" customHeight="1" x14ac:dyDescent="0.2">
      <c r="A111" s="35">
        <v>9</v>
      </c>
      <c r="B111" s="36">
        <v>2</v>
      </c>
      <c r="C111" s="37" t="s">
        <v>85</v>
      </c>
      <c r="D111" s="38" t="s">
        <v>11</v>
      </c>
      <c r="E111" s="6">
        <v>100</v>
      </c>
      <c r="F111" s="9"/>
      <c r="G111" s="9">
        <f t="shared" si="39"/>
        <v>0</v>
      </c>
      <c r="H111" s="9">
        <f t="shared" si="40"/>
        <v>0</v>
      </c>
      <c r="I111" s="10">
        <v>0.08</v>
      </c>
      <c r="J111" s="9">
        <f t="shared" si="41"/>
        <v>0</v>
      </c>
      <c r="K111" s="9">
        <f t="shared" si="42"/>
        <v>0</v>
      </c>
      <c r="L111" s="58"/>
      <c r="M111" s="58"/>
    </row>
    <row r="112" spans="1:17" ht="80.25" customHeight="1" x14ac:dyDescent="0.2">
      <c r="A112" s="35">
        <v>9</v>
      </c>
      <c r="B112" s="36">
        <v>3</v>
      </c>
      <c r="C112" s="37" t="s">
        <v>54</v>
      </c>
      <c r="D112" s="38" t="s">
        <v>11</v>
      </c>
      <c r="E112" s="6">
        <v>50</v>
      </c>
      <c r="F112" s="9"/>
      <c r="G112" s="9">
        <f t="shared" si="39"/>
        <v>0</v>
      </c>
      <c r="H112" s="9">
        <f t="shared" si="40"/>
        <v>0</v>
      </c>
      <c r="I112" s="10">
        <v>0.08</v>
      </c>
      <c r="J112" s="9">
        <f t="shared" si="41"/>
        <v>0</v>
      </c>
      <c r="K112" s="9">
        <f t="shared" si="42"/>
        <v>0</v>
      </c>
      <c r="L112" s="58"/>
      <c r="M112" s="58"/>
    </row>
    <row r="113" spans="1:17" ht="81" customHeight="1" x14ac:dyDescent="0.2">
      <c r="A113" s="35">
        <v>9</v>
      </c>
      <c r="B113" s="36">
        <v>4</v>
      </c>
      <c r="C113" s="37" t="s">
        <v>86</v>
      </c>
      <c r="D113" s="38" t="s">
        <v>56</v>
      </c>
      <c r="E113" s="6">
        <v>100</v>
      </c>
      <c r="F113" s="9"/>
      <c r="G113" s="9">
        <f t="shared" si="39"/>
        <v>0</v>
      </c>
      <c r="H113" s="9">
        <f t="shared" si="40"/>
        <v>0</v>
      </c>
      <c r="I113" s="10">
        <v>0.08</v>
      </c>
      <c r="J113" s="9">
        <f t="shared" si="41"/>
        <v>0</v>
      </c>
      <c r="K113" s="9">
        <f t="shared" si="42"/>
        <v>0</v>
      </c>
      <c r="L113" s="58"/>
      <c r="M113" s="58"/>
    </row>
    <row r="114" spans="1:17" ht="98.25" customHeight="1" x14ac:dyDescent="0.2">
      <c r="A114" s="35">
        <v>9</v>
      </c>
      <c r="B114" s="36">
        <v>5</v>
      </c>
      <c r="C114" s="37" t="s">
        <v>87</v>
      </c>
      <c r="D114" s="38" t="s">
        <v>11</v>
      </c>
      <c r="E114" s="6">
        <v>100</v>
      </c>
      <c r="F114" s="9"/>
      <c r="G114" s="9">
        <f t="shared" si="39"/>
        <v>0</v>
      </c>
      <c r="H114" s="9">
        <f t="shared" si="40"/>
        <v>0</v>
      </c>
      <c r="I114" s="10">
        <v>0.08</v>
      </c>
      <c r="J114" s="9">
        <f t="shared" si="41"/>
        <v>0</v>
      </c>
      <c r="K114" s="9">
        <f t="shared" si="42"/>
        <v>0</v>
      </c>
      <c r="L114" s="58"/>
      <c r="M114" s="58"/>
    </row>
    <row r="115" spans="1:17" ht="102.75" customHeight="1" x14ac:dyDescent="0.2">
      <c r="A115" s="35">
        <v>9</v>
      </c>
      <c r="B115" s="36">
        <v>6</v>
      </c>
      <c r="C115" s="37" t="s">
        <v>89</v>
      </c>
      <c r="D115" s="38" t="s">
        <v>11</v>
      </c>
      <c r="E115" s="6">
        <v>120</v>
      </c>
      <c r="F115" s="9"/>
      <c r="G115" s="9">
        <f t="shared" si="39"/>
        <v>0</v>
      </c>
      <c r="H115" s="9">
        <f t="shared" si="40"/>
        <v>0</v>
      </c>
      <c r="I115" s="10">
        <v>0.08</v>
      </c>
      <c r="J115" s="9">
        <f t="shared" si="41"/>
        <v>0</v>
      </c>
      <c r="K115" s="9">
        <f t="shared" si="42"/>
        <v>0</v>
      </c>
      <c r="L115" s="58"/>
      <c r="M115" s="58"/>
    </row>
    <row r="116" spans="1:17" ht="154.5" customHeight="1" x14ac:dyDescent="0.2">
      <c r="A116" s="35">
        <v>9</v>
      </c>
      <c r="B116" s="36">
        <v>7</v>
      </c>
      <c r="C116" s="37" t="s">
        <v>90</v>
      </c>
      <c r="D116" s="38" t="s">
        <v>11</v>
      </c>
      <c r="E116" s="6">
        <v>60</v>
      </c>
      <c r="F116" s="9"/>
      <c r="G116" s="9">
        <f t="shared" si="39"/>
        <v>0</v>
      </c>
      <c r="H116" s="9">
        <f t="shared" si="40"/>
        <v>0</v>
      </c>
      <c r="I116" s="10">
        <v>0.08</v>
      </c>
      <c r="J116" s="9">
        <f t="shared" si="41"/>
        <v>0</v>
      </c>
      <c r="K116" s="9">
        <f t="shared" si="42"/>
        <v>0</v>
      </c>
      <c r="L116" s="58"/>
      <c r="M116" s="58"/>
    </row>
    <row r="117" spans="1:17" ht="156" customHeight="1" x14ac:dyDescent="0.2">
      <c r="A117" s="35">
        <v>9</v>
      </c>
      <c r="B117" s="36">
        <v>8</v>
      </c>
      <c r="C117" s="39" t="s">
        <v>55</v>
      </c>
      <c r="D117" s="38" t="s">
        <v>11</v>
      </c>
      <c r="E117" s="6">
        <v>60</v>
      </c>
      <c r="F117" s="9"/>
      <c r="G117" s="9">
        <f t="shared" si="39"/>
        <v>0</v>
      </c>
      <c r="H117" s="9">
        <f t="shared" si="40"/>
        <v>0</v>
      </c>
      <c r="I117" s="10">
        <v>0.08</v>
      </c>
      <c r="J117" s="9">
        <f t="shared" si="41"/>
        <v>0</v>
      </c>
      <c r="K117" s="9">
        <f t="shared" si="42"/>
        <v>0</v>
      </c>
      <c r="L117" s="58"/>
      <c r="M117" s="58"/>
    </row>
    <row r="118" spans="1:17" ht="90" x14ac:dyDescent="0.2">
      <c r="A118" s="35">
        <v>9</v>
      </c>
      <c r="B118" s="36">
        <v>9</v>
      </c>
      <c r="C118" s="39" t="s">
        <v>88</v>
      </c>
      <c r="D118" s="38" t="s">
        <v>11</v>
      </c>
      <c r="E118" s="6">
        <v>100</v>
      </c>
      <c r="F118" s="9"/>
      <c r="G118" s="9">
        <f t="shared" si="39"/>
        <v>0</v>
      </c>
      <c r="H118" s="9">
        <f t="shared" si="40"/>
        <v>0</v>
      </c>
      <c r="I118" s="10">
        <v>0.08</v>
      </c>
      <c r="J118" s="9">
        <f t="shared" si="41"/>
        <v>0</v>
      </c>
      <c r="K118" s="9">
        <f t="shared" si="42"/>
        <v>0</v>
      </c>
      <c r="L118" s="58"/>
      <c r="M118" s="58"/>
    </row>
    <row r="119" spans="1:17" ht="75" x14ac:dyDescent="0.2">
      <c r="A119" s="35">
        <v>9</v>
      </c>
      <c r="B119" s="36">
        <v>10</v>
      </c>
      <c r="C119" s="39" t="s">
        <v>91</v>
      </c>
      <c r="D119" s="38" t="s">
        <v>11</v>
      </c>
      <c r="E119" s="6">
        <v>25</v>
      </c>
      <c r="F119" s="9"/>
      <c r="G119" s="9">
        <f t="shared" si="39"/>
        <v>0</v>
      </c>
      <c r="H119" s="9">
        <f t="shared" si="40"/>
        <v>0</v>
      </c>
      <c r="I119" s="10">
        <v>0.08</v>
      </c>
      <c r="J119" s="9">
        <f t="shared" si="41"/>
        <v>0</v>
      </c>
      <c r="K119" s="9">
        <f t="shared" si="42"/>
        <v>0</v>
      </c>
      <c r="L119" s="58"/>
      <c r="M119" s="58"/>
    </row>
    <row r="120" spans="1:17" ht="75" x14ac:dyDescent="0.2">
      <c r="A120" s="35">
        <v>9</v>
      </c>
      <c r="B120" s="36">
        <v>11</v>
      </c>
      <c r="C120" s="39" t="s">
        <v>92</v>
      </c>
      <c r="D120" s="38" t="s">
        <v>11</v>
      </c>
      <c r="E120" s="6">
        <v>25</v>
      </c>
      <c r="F120" s="9"/>
      <c r="G120" s="9">
        <f t="shared" si="39"/>
        <v>0</v>
      </c>
      <c r="H120" s="9">
        <f t="shared" si="40"/>
        <v>0</v>
      </c>
      <c r="I120" s="10">
        <v>0.08</v>
      </c>
      <c r="J120" s="9">
        <f t="shared" si="41"/>
        <v>0</v>
      </c>
      <c r="K120" s="9">
        <f t="shared" si="42"/>
        <v>0</v>
      </c>
      <c r="L120" s="58"/>
      <c r="M120" s="58"/>
    </row>
    <row r="121" spans="1:17" ht="18" customHeight="1" x14ac:dyDescent="0.2">
      <c r="A121" s="35">
        <v>9</v>
      </c>
      <c r="B121" s="36">
        <v>12</v>
      </c>
      <c r="C121" s="39" t="s">
        <v>41</v>
      </c>
      <c r="D121" s="38" t="s">
        <v>11</v>
      </c>
      <c r="E121" s="6">
        <v>20</v>
      </c>
      <c r="F121" s="9"/>
      <c r="G121" s="9">
        <f t="shared" si="39"/>
        <v>0</v>
      </c>
      <c r="H121" s="9">
        <f t="shared" si="40"/>
        <v>0</v>
      </c>
      <c r="I121" s="10">
        <v>0.08</v>
      </c>
      <c r="J121" s="9">
        <f t="shared" si="41"/>
        <v>0</v>
      </c>
      <c r="K121" s="9">
        <f t="shared" si="42"/>
        <v>0</v>
      </c>
      <c r="L121" s="58"/>
      <c r="M121" s="58"/>
    </row>
    <row r="122" spans="1:17" ht="90" x14ac:dyDescent="0.2">
      <c r="A122" s="35">
        <v>9</v>
      </c>
      <c r="B122" s="36">
        <v>13</v>
      </c>
      <c r="C122" s="39" t="s">
        <v>93</v>
      </c>
      <c r="D122" s="38" t="s">
        <v>11</v>
      </c>
      <c r="E122" s="6">
        <v>20</v>
      </c>
      <c r="F122" s="9"/>
      <c r="G122" s="9">
        <f t="shared" si="39"/>
        <v>0</v>
      </c>
      <c r="H122" s="9">
        <f t="shared" si="40"/>
        <v>0</v>
      </c>
      <c r="I122" s="10">
        <v>0.08</v>
      </c>
      <c r="J122" s="9">
        <f t="shared" si="41"/>
        <v>0</v>
      </c>
      <c r="K122" s="9">
        <f t="shared" si="42"/>
        <v>0</v>
      </c>
      <c r="L122" s="58"/>
      <c r="M122" s="58"/>
    </row>
    <row r="123" spans="1:17" ht="18" customHeight="1" x14ac:dyDescent="0.2">
      <c r="A123" s="35">
        <v>9</v>
      </c>
      <c r="B123" s="36">
        <v>14</v>
      </c>
      <c r="C123" s="39" t="s">
        <v>42</v>
      </c>
      <c r="D123" s="38" t="s">
        <v>11</v>
      </c>
      <c r="E123" s="6">
        <v>20</v>
      </c>
      <c r="F123" s="9"/>
      <c r="G123" s="9">
        <f t="shared" si="39"/>
        <v>0</v>
      </c>
      <c r="H123" s="9">
        <f t="shared" si="40"/>
        <v>0</v>
      </c>
      <c r="I123" s="10">
        <v>0.08</v>
      </c>
      <c r="J123" s="9">
        <f t="shared" si="41"/>
        <v>0</v>
      </c>
      <c r="K123" s="9">
        <f t="shared" si="42"/>
        <v>0</v>
      </c>
      <c r="L123" s="58"/>
      <c r="M123" s="58"/>
    </row>
    <row r="124" spans="1:17" ht="60" x14ac:dyDescent="0.2">
      <c r="A124" s="35">
        <v>9</v>
      </c>
      <c r="B124" s="36">
        <v>15</v>
      </c>
      <c r="C124" s="39" t="s">
        <v>94</v>
      </c>
      <c r="D124" s="38" t="s">
        <v>11</v>
      </c>
      <c r="E124" s="6">
        <v>20</v>
      </c>
      <c r="F124" s="9"/>
      <c r="G124" s="9">
        <f t="shared" si="39"/>
        <v>0</v>
      </c>
      <c r="H124" s="9">
        <f t="shared" si="40"/>
        <v>0</v>
      </c>
      <c r="I124" s="10">
        <v>0.08</v>
      </c>
      <c r="J124" s="9">
        <f t="shared" si="41"/>
        <v>0</v>
      </c>
      <c r="K124" s="9">
        <f t="shared" si="42"/>
        <v>0</v>
      </c>
      <c r="L124" s="58"/>
      <c r="M124" s="58"/>
    </row>
    <row r="125" spans="1:17" ht="45" x14ac:dyDescent="0.2">
      <c r="A125" s="35">
        <v>9</v>
      </c>
      <c r="B125" s="36">
        <v>16</v>
      </c>
      <c r="C125" s="39" t="s">
        <v>43</v>
      </c>
      <c r="D125" s="38" t="s">
        <v>11</v>
      </c>
      <c r="E125" s="6">
        <v>20</v>
      </c>
      <c r="F125" s="9"/>
      <c r="G125" s="9">
        <f t="shared" si="39"/>
        <v>0</v>
      </c>
      <c r="H125" s="9">
        <f t="shared" si="40"/>
        <v>0</v>
      </c>
      <c r="I125" s="10">
        <v>0.08</v>
      </c>
      <c r="J125" s="9">
        <f t="shared" si="41"/>
        <v>0</v>
      </c>
      <c r="K125" s="9">
        <f t="shared" si="42"/>
        <v>0</v>
      </c>
      <c r="L125" s="58"/>
      <c r="M125" s="58"/>
    </row>
    <row r="126" spans="1:17" ht="15.75" x14ac:dyDescent="0.25">
      <c r="A126" s="14"/>
      <c r="B126" s="15"/>
      <c r="C126" s="40" t="s">
        <v>18</v>
      </c>
      <c r="D126" s="17"/>
      <c r="E126" s="15"/>
      <c r="F126" s="18"/>
      <c r="G126" s="18"/>
      <c r="H126" s="19">
        <f>SUM(H110:H125)</f>
        <v>0</v>
      </c>
      <c r="I126" s="22"/>
      <c r="J126" s="18">
        <f t="shared" ref="J126" si="43">H126*8/100</f>
        <v>0</v>
      </c>
      <c r="K126" s="19">
        <f>H126*1.08</f>
        <v>0</v>
      </c>
      <c r="L126" s="58"/>
      <c r="M126" s="58"/>
    </row>
    <row r="128" spans="1:17" s="41" customFormat="1" ht="21.75" customHeight="1" x14ac:dyDescent="0.25">
      <c r="A128" s="45"/>
      <c r="B128" s="46"/>
      <c r="C128" s="47"/>
      <c r="D128" s="48"/>
      <c r="E128" s="46"/>
      <c r="F128" s="49"/>
      <c r="G128" s="50"/>
      <c r="H128" s="51"/>
      <c r="J128" s="51"/>
      <c r="K128" s="51"/>
      <c r="L128" s="55"/>
      <c r="M128" s="55"/>
      <c r="N128" s="55"/>
      <c r="O128" s="55"/>
      <c r="P128" s="55"/>
      <c r="Q128" s="55"/>
    </row>
    <row r="129" spans="5:9" ht="15.75" x14ac:dyDescent="0.25">
      <c r="G129" s="60" t="s">
        <v>109</v>
      </c>
      <c r="H129" s="61"/>
      <c r="I129" s="61"/>
    </row>
    <row r="130" spans="5:9" ht="30" customHeight="1" x14ac:dyDescent="0.25">
      <c r="E130" s="31">
        <f>470000/4.2693</f>
        <v>110088.30487433536</v>
      </c>
      <c r="G130" s="60" t="s">
        <v>113</v>
      </c>
      <c r="H130" s="61"/>
      <c r="I130" s="61"/>
    </row>
  </sheetData>
  <mergeCells count="2">
    <mergeCell ref="G129:I129"/>
    <mergeCell ref="G130:I130"/>
  </mergeCells>
  <pageMargins left="0.25" right="0.25" top="0.75" bottom="0.75" header="0.3" footer="0.3"/>
  <pageSetup paperSize="9" scale="52" fitToHeight="0" orientation="landscape" r:id="rId1"/>
  <headerFooter>
    <oddHeader>&amp;L&amp;"-,Pogrubiony"&amp;14Nr sprawy: 18/UCMMiT/PN/2020&amp;C&amp;"Arial Narrow,Pogrubiony"&amp;16FORMULARZ ASORTYMENTOWO-CENOWY&amp;R&amp;"-,Pogrubiony"&amp;14Załącznik nr 2 do SIWZ</oddHeader>
    <oddFooter>&amp;CStrona &amp;P z &amp;N</oddFooter>
  </headerFooter>
  <rowBreaks count="8" manualBreakCount="8">
    <brk id="6" max="12" man="1"/>
    <brk id="11" max="12" man="1"/>
    <brk id="24" max="12" man="1"/>
    <brk id="43" max="12" man="1"/>
    <brk id="61" max="12" man="1"/>
    <brk id="90" max="12" man="1"/>
    <brk id="107" max="12" man="1"/>
    <brk id="116" max="12" man="1"/>
  </rowBreaks>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30"/>
  <sheetViews>
    <sheetView view="pageLayout" topLeftCell="A120" zoomScale="80" zoomScaleNormal="78" zoomScalePageLayoutView="80" workbookViewId="0">
      <selection activeCell="G130" sqref="G130:I130"/>
    </sheetView>
  </sheetViews>
  <sheetFormatPr defaultRowHeight="15" x14ac:dyDescent="0.2"/>
  <cols>
    <col min="1" max="1" width="12.140625" style="4" customWidth="1"/>
    <col min="2" max="2" width="9.28515625" style="4" bestFit="1" customWidth="1"/>
    <col min="3" max="3" width="99.42578125" style="4" customWidth="1"/>
    <col min="4" max="4" width="14.28515625" style="4" customWidth="1"/>
    <col min="5" max="5" width="19.42578125" style="31" customWidth="1"/>
    <col min="6" max="6" width="16.5703125" style="32" customWidth="1"/>
    <col min="7" max="7" width="18.140625" style="32" customWidth="1"/>
    <col min="8" max="8" width="18.42578125" style="32" customWidth="1"/>
    <col min="9" max="9" width="11" style="4" customWidth="1"/>
    <col min="10" max="10" width="12.28515625" style="32" bestFit="1" customWidth="1"/>
    <col min="11" max="11" width="14.28515625" style="32" bestFit="1" customWidth="1"/>
    <col min="12" max="12" width="12.85546875" style="55" customWidth="1"/>
    <col min="13" max="13" width="14.42578125" style="55" customWidth="1"/>
    <col min="14" max="17" width="9.140625" style="55"/>
    <col min="18" max="16384" width="9.140625" style="4"/>
  </cols>
  <sheetData>
    <row r="1" spans="1:17" ht="128.25" x14ac:dyDescent="0.2">
      <c r="A1" s="1" t="s">
        <v>0</v>
      </c>
      <c r="B1" s="2" t="s">
        <v>1</v>
      </c>
      <c r="C1" s="2" t="s">
        <v>108</v>
      </c>
      <c r="D1" s="2" t="s">
        <v>97</v>
      </c>
      <c r="E1" s="2" t="s">
        <v>112</v>
      </c>
      <c r="F1" s="3" t="s">
        <v>2</v>
      </c>
      <c r="G1" s="3" t="s">
        <v>4</v>
      </c>
      <c r="H1" s="3" t="s">
        <v>98</v>
      </c>
      <c r="I1" s="2" t="s">
        <v>3</v>
      </c>
      <c r="J1" s="3" t="s">
        <v>5</v>
      </c>
      <c r="K1" s="3" t="s">
        <v>95</v>
      </c>
      <c r="L1" s="42" t="s">
        <v>110</v>
      </c>
      <c r="M1" s="43" t="s">
        <v>111</v>
      </c>
    </row>
    <row r="2" spans="1:17" s="44" customFormat="1" ht="14.25" x14ac:dyDescent="0.2">
      <c r="A2" s="42">
        <v>1</v>
      </c>
      <c r="B2" s="43">
        <v>2</v>
      </c>
      <c r="C2" s="42">
        <v>3</v>
      </c>
      <c r="D2" s="43">
        <v>4</v>
      </c>
      <c r="E2" s="42">
        <v>5</v>
      </c>
      <c r="F2" s="43">
        <v>6</v>
      </c>
      <c r="G2" s="42">
        <v>7</v>
      </c>
      <c r="H2" s="43">
        <v>8</v>
      </c>
      <c r="I2" s="42">
        <v>9</v>
      </c>
      <c r="J2" s="43">
        <v>10</v>
      </c>
      <c r="K2" s="42">
        <v>11</v>
      </c>
      <c r="L2" s="42">
        <v>12</v>
      </c>
      <c r="M2" s="43">
        <v>13</v>
      </c>
      <c r="N2" s="56"/>
      <c r="O2" s="56"/>
      <c r="P2" s="56"/>
      <c r="Q2" s="56"/>
    </row>
    <row r="3" spans="1:17" ht="191.25" customHeight="1" x14ac:dyDescent="0.2">
      <c r="A3" s="5">
        <v>1</v>
      </c>
      <c r="B3" s="6">
        <v>1</v>
      </c>
      <c r="C3" s="7" t="s">
        <v>44</v>
      </c>
      <c r="D3" s="8" t="s">
        <v>11</v>
      </c>
      <c r="E3" s="6">
        <v>8000</v>
      </c>
      <c r="F3" s="9"/>
      <c r="G3" s="9"/>
      <c r="H3" s="9"/>
      <c r="I3" s="10"/>
      <c r="J3" s="9"/>
      <c r="K3" s="9"/>
      <c r="L3" s="58"/>
      <c r="M3" s="58"/>
    </row>
    <row r="4" spans="1:17" ht="174.75" customHeight="1" x14ac:dyDescent="0.2">
      <c r="A4" s="5">
        <v>1</v>
      </c>
      <c r="B4" s="6">
        <v>2</v>
      </c>
      <c r="C4" s="11" t="s">
        <v>45</v>
      </c>
      <c r="D4" s="8" t="s">
        <v>11</v>
      </c>
      <c r="E4" s="6">
        <v>200</v>
      </c>
      <c r="F4" s="9"/>
      <c r="G4" s="9"/>
      <c r="H4" s="9"/>
      <c r="I4" s="10"/>
      <c r="J4" s="9"/>
      <c r="K4" s="9"/>
      <c r="L4" s="58"/>
      <c r="M4" s="58"/>
    </row>
    <row r="5" spans="1:17" ht="75.75" customHeight="1" x14ac:dyDescent="0.2">
      <c r="A5" s="5">
        <v>1</v>
      </c>
      <c r="B5" s="6">
        <v>3</v>
      </c>
      <c r="C5" s="11" t="s">
        <v>46</v>
      </c>
      <c r="D5" s="8" t="s">
        <v>11</v>
      </c>
      <c r="E5" s="6">
        <v>40</v>
      </c>
      <c r="F5" s="9"/>
      <c r="G5" s="9"/>
      <c r="H5" s="9"/>
      <c r="I5" s="10"/>
      <c r="J5" s="9"/>
      <c r="K5" s="9"/>
      <c r="L5" s="58"/>
      <c r="M5" s="58"/>
    </row>
    <row r="6" spans="1:17" ht="78.75" customHeight="1" x14ac:dyDescent="0.2">
      <c r="A6" s="5">
        <v>1</v>
      </c>
      <c r="B6" s="6">
        <v>4</v>
      </c>
      <c r="C6" s="11" t="s">
        <v>47</v>
      </c>
      <c r="D6" s="8" t="s">
        <v>11</v>
      </c>
      <c r="E6" s="6">
        <v>20</v>
      </c>
      <c r="F6" s="9"/>
      <c r="G6" s="9"/>
      <c r="H6" s="9"/>
      <c r="I6" s="10"/>
      <c r="J6" s="9"/>
      <c r="K6" s="9"/>
      <c r="L6" s="58"/>
      <c r="M6" s="58"/>
    </row>
    <row r="7" spans="1:17" ht="135" customHeight="1" x14ac:dyDescent="0.2">
      <c r="A7" s="5"/>
      <c r="B7" s="6">
        <v>5</v>
      </c>
      <c r="C7" s="12" t="s">
        <v>48</v>
      </c>
      <c r="D7" s="8" t="s">
        <v>11</v>
      </c>
      <c r="E7" s="6">
        <v>100</v>
      </c>
      <c r="F7" s="9"/>
      <c r="G7" s="9"/>
      <c r="H7" s="9"/>
      <c r="I7" s="10"/>
      <c r="J7" s="9"/>
      <c r="K7" s="9"/>
      <c r="L7" s="58"/>
      <c r="M7" s="58"/>
    </row>
    <row r="8" spans="1:17" ht="72.75" customHeight="1" x14ac:dyDescent="0.2">
      <c r="A8" s="5">
        <v>1</v>
      </c>
      <c r="B8" s="6">
        <v>6</v>
      </c>
      <c r="C8" s="13" t="s">
        <v>6</v>
      </c>
      <c r="D8" s="8" t="s">
        <v>7</v>
      </c>
      <c r="E8" s="6">
        <v>1200</v>
      </c>
      <c r="F8" s="9"/>
      <c r="G8" s="9"/>
      <c r="H8" s="9"/>
      <c r="I8" s="10"/>
      <c r="J8" s="9"/>
      <c r="K8" s="9"/>
      <c r="L8" s="58"/>
      <c r="M8" s="58"/>
    </row>
    <row r="9" spans="1:17" ht="79.5" customHeight="1" x14ac:dyDescent="0.2">
      <c r="A9" s="5">
        <v>1</v>
      </c>
      <c r="B9" s="6">
        <v>7</v>
      </c>
      <c r="C9" s="11" t="s">
        <v>8</v>
      </c>
      <c r="D9" s="8" t="s">
        <v>7</v>
      </c>
      <c r="E9" s="6">
        <v>240</v>
      </c>
      <c r="F9" s="9"/>
      <c r="G9" s="9"/>
      <c r="H9" s="9"/>
      <c r="I9" s="10"/>
      <c r="J9" s="9"/>
      <c r="K9" s="9"/>
      <c r="L9" s="58"/>
      <c r="M9" s="58"/>
    </row>
    <row r="10" spans="1:17" ht="85.5" customHeight="1" x14ac:dyDescent="0.2">
      <c r="A10" s="5">
        <v>1</v>
      </c>
      <c r="B10" s="6">
        <v>8</v>
      </c>
      <c r="C10" s="11" t="s">
        <v>9</v>
      </c>
      <c r="D10" s="8" t="s">
        <v>7</v>
      </c>
      <c r="E10" s="6">
        <v>90</v>
      </c>
      <c r="F10" s="9"/>
      <c r="G10" s="9"/>
      <c r="H10" s="9"/>
      <c r="I10" s="10"/>
      <c r="J10" s="9"/>
      <c r="K10" s="9"/>
      <c r="L10" s="58"/>
      <c r="M10" s="58"/>
    </row>
    <row r="11" spans="1:17" ht="15.75" x14ac:dyDescent="0.2">
      <c r="A11" s="14"/>
      <c r="B11" s="15"/>
      <c r="C11" s="16" t="s">
        <v>10</v>
      </c>
      <c r="D11" s="17"/>
      <c r="E11" s="15"/>
      <c r="F11" s="18"/>
      <c r="G11" s="18"/>
      <c r="H11" s="19"/>
      <c r="I11" s="18"/>
      <c r="J11" s="18"/>
      <c r="K11" s="19"/>
      <c r="L11" s="58"/>
      <c r="M11" s="58"/>
    </row>
    <row r="13" spans="1:17" ht="128.25" x14ac:dyDescent="0.2">
      <c r="A13" s="1" t="s">
        <v>0</v>
      </c>
      <c r="B13" s="2" t="s">
        <v>1</v>
      </c>
      <c r="C13" s="2" t="s">
        <v>96</v>
      </c>
      <c r="D13" s="2" t="s">
        <v>97</v>
      </c>
      <c r="E13" s="2" t="s">
        <v>112</v>
      </c>
      <c r="F13" s="3" t="s">
        <v>2</v>
      </c>
      <c r="G13" s="3" t="s">
        <v>4</v>
      </c>
      <c r="H13" s="3" t="s">
        <v>98</v>
      </c>
      <c r="I13" s="2" t="s">
        <v>3</v>
      </c>
      <c r="J13" s="3" t="s">
        <v>5</v>
      </c>
      <c r="K13" s="3" t="s">
        <v>95</v>
      </c>
      <c r="L13" s="42" t="s">
        <v>110</v>
      </c>
      <c r="M13" s="43" t="s">
        <v>111</v>
      </c>
    </row>
    <row r="14" spans="1:17" s="44" customFormat="1" ht="14.25" x14ac:dyDescent="0.2">
      <c r="A14" s="42">
        <v>1</v>
      </c>
      <c r="B14" s="43">
        <v>2</v>
      </c>
      <c r="C14" s="42">
        <v>3</v>
      </c>
      <c r="D14" s="43">
        <v>4</v>
      </c>
      <c r="E14" s="42">
        <v>5</v>
      </c>
      <c r="F14" s="43">
        <v>6</v>
      </c>
      <c r="G14" s="42">
        <v>7</v>
      </c>
      <c r="H14" s="43">
        <v>8</v>
      </c>
      <c r="I14" s="42">
        <v>9</v>
      </c>
      <c r="J14" s="43">
        <v>10</v>
      </c>
      <c r="K14" s="42">
        <v>11</v>
      </c>
      <c r="L14" s="42">
        <v>12</v>
      </c>
      <c r="M14" s="43">
        <v>13</v>
      </c>
      <c r="N14" s="56"/>
      <c r="O14" s="56"/>
      <c r="P14" s="56"/>
      <c r="Q14" s="56"/>
    </row>
    <row r="15" spans="1:17" ht="30.75" x14ac:dyDescent="0.2">
      <c r="A15" s="5">
        <v>2</v>
      </c>
      <c r="B15" s="6">
        <v>1</v>
      </c>
      <c r="C15" s="11" t="s">
        <v>99</v>
      </c>
      <c r="D15" s="8" t="s">
        <v>11</v>
      </c>
      <c r="E15" s="6">
        <v>12000</v>
      </c>
      <c r="F15" s="9"/>
      <c r="G15" s="9"/>
      <c r="H15" s="9"/>
      <c r="I15" s="10"/>
      <c r="J15" s="9"/>
      <c r="K15" s="9"/>
      <c r="L15" s="58"/>
      <c r="M15" s="58"/>
    </row>
    <row r="16" spans="1:17" ht="37.5" customHeight="1" x14ac:dyDescent="0.2">
      <c r="A16" s="5">
        <v>2</v>
      </c>
      <c r="B16" s="6">
        <v>1</v>
      </c>
      <c r="C16" s="11" t="s">
        <v>49</v>
      </c>
      <c r="D16" s="8" t="s">
        <v>11</v>
      </c>
      <c r="E16" s="6">
        <v>70000</v>
      </c>
      <c r="F16" s="9"/>
      <c r="G16" s="9"/>
      <c r="H16" s="9"/>
      <c r="I16" s="10"/>
      <c r="J16" s="9"/>
      <c r="K16" s="9"/>
      <c r="L16" s="58"/>
      <c r="M16" s="58"/>
    </row>
    <row r="17" spans="1:17" ht="42" customHeight="1" x14ac:dyDescent="0.2">
      <c r="A17" s="5">
        <v>2</v>
      </c>
      <c r="B17" s="6">
        <v>2</v>
      </c>
      <c r="C17" s="11" t="s">
        <v>100</v>
      </c>
      <c r="D17" s="8" t="s">
        <v>11</v>
      </c>
      <c r="E17" s="6">
        <v>95000</v>
      </c>
      <c r="F17" s="9"/>
      <c r="G17" s="9"/>
      <c r="H17" s="9"/>
      <c r="I17" s="10"/>
      <c r="J17" s="9"/>
      <c r="K17" s="9"/>
      <c r="L17" s="58"/>
      <c r="M17" s="58"/>
    </row>
    <row r="18" spans="1:17" ht="51.75" customHeight="1" x14ac:dyDescent="0.2">
      <c r="A18" s="5">
        <v>2</v>
      </c>
      <c r="B18" s="6">
        <v>3</v>
      </c>
      <c r="C18" s="11" t="s">
        <v>101</v>
      </c>
      <c r="D18" s="8" t="s">
        <v>11</v>
      </c>
      <c r="E18" s="6">
        <v>50000</v>
      </c>
      <c r="F18" s="9"/>
      <c r="G18" s="9"/>
      <c r="H18" s="9"/>
      <c r="I18" s="10"/>
      <c r="J18" s="9"/>
      <c r="K18" s="9"/>
      <c r="L18" s="58"/>
      <c r="M18" s="58"/>
    </row>
    <row r="19" spans="1:17" ht="56.25" customHeight="1" x14ac:dyDescent="0.2">
      <c r="A19" s="5">
        <v>2</v>
      </c>
      <c r="B19" s="6">
        <v>4</v>
      </c>
      <c r="C19" s="11" t="s">
        <v>102</v>
      </c>
      <c r="D19" s="8" t="s">
        <v>11</v>
      </c>
      <c r="E19" s="6">
        <v>41000</v>
      </c>
      <c r="F19" s="9"/>
      <c r="G19" s="9"/>
      <c r="H19" s="9"/>
      <c r="I19" s="10"/>
      <c r="J19" s="9"/>
      <c r="K19" s="9"/>
      <c r="L19" s="58"/>
      <c r="M19" s="58"/>
    </row>
    <row r="20" spans="1:17" ht="54.75" customHeight="1" x14ac:dyDescent="0.2">
      <c r="A20" s="5">
        <v>2</v>
      </c>
      <c r="B20" s="6">
        <v>5</v>
      </c>
      <c r="C20" s="11" t="s">
        <v>103</v>
      </c>
      <c r="D20" s="8" t="s">
        <v>11</v>
      </c>
      <c r="E20" s="6">
        <v>26000</v>
      </c>
      <c r="F20" s="9"/>
      <c r="G20" s="9"/>
      <c r="H20" s="9"/>
      <c r="I20" s="10"/>
      <c r="J20" s="9"/>
      <c r="K20" s="9"/>
      <c r="L20" s="58"/>
      <c r="M20" s="58"/>
    </row>
    <row r="21" spans="1:17" ht="45" x14ac:dyDescent="0.2">
      <c r="A21" s="5">
        <v>2</v>
      </c>
      <c r="B21" s="6">
        <v>6</v>
      </c>
      <c r="C21" s="11" t="s">
        <v>104</v>
      </c>
      <c r="D21" s="8" t="s">
        <v>11</v>
      </c>
      <c r="E21" s="6">
        <v>16000</v>
      </c>
      <c r="F21" s="9"/>
      <c r="G21" s="9"/>
      <c r="H21" s="9"/>
      <c r="I21" s="10"/>
      <c r="J21" s="9"/>
      <c r="K21" s="9"/>
      <c r="L21" s="58"/>
      <c r="M21" s="58"/>
    </row>
    <row r="22" spans="1:17" ht="30" x14ac:dyDescent="0.2">
      <c r="A22" s="5">
        <v>2</v>
      </c>
      <c r="B22" s="6">
        <v>6</v>
      </c>
      <c r="C22" s="11" t="s">
        <v>50</v>
      </c>
      <c r="D22" s="8" t="s">
        <v>56</v>
      </c>
      <c r="E22" s="6">
        <v>200</v>
      </c>
      <c r="F22" s="9"/>
      <c r="G22" s="9"/>
      <c r="H22" s="9"/>
      <c r="I22" s="10"/>
      <c r="J22" s="9"/>
      <c r="K22" s="9"/>
      <c r="L22" s="58"/>
      <c r="M22" s="58"/>
    </row>
    <row r="23" spans="1:17" ht="30" x14ac:dyDescent="0.2">
      <c r="A23" s="5">
        <v>2</v>
      </c>
      <c r="B23" s="6">
        <v>6</v>
      </c>
      <c r="C23" s="11" t="s">
        <v>51</v>
      </c>
      <c r="D23" s="8" t="s">
        <v>56</v>
      </c>
      <c r="E23" s="6">
        <v>100</v>
      </c>
      <c r="F23" s="9"/>
      <c r="G23" s="9"/>
      <c r="H23" s="9"/>
      <c r="I23" s="10"/>
      <c r="J23" s="9"/>
      <c r="K23" s="9"/>
      <c r="L23" s="58"/>
      <c r="M23" s="58"/>
    </row>
    <row r="24" spans="1:17" ht="15.75" x14ac:dyDescent="0.2">
      <c r="A24" s="14"/>
      <c r="B24" s="20"/>
      <c r="C24" s="16" t="s">
        <v>10</v>
      </c>
      <c r="D24" s="21"/>
      <c r="E24" s="15"/>
      <c r="F24" s="19"/>
      <c r="G24" s="19"/>
      <c r="H24" s="19"/>
      <c r="I24" s="22"/>
      <c r="J24" s="19"/>
      <c r="K24" s="19"/>
      <c r="L24" s="58"/>
      <c r="M24" s="58"/>
    </row>
    <row r="27" spans="1:17" ht="128.25" x14ac:dyDescent="0.2">
      <c r="A27" s="1" t="s">
        <v>0</v>
      </c>
      <c r="B27" s="2" t="s">
        <v>1</v>
      </c>
      <c r="C27" s="2" t="s">
        <v>96</v>
      </c>
      <c r="D27" s="2" t="s">
        <v>97</v>
      </c>
      <c r="E27" s="2" t="s">
        <v>112</v>
      </c>
      <c r="F27" s="3" t="s">
        <v>2</v>
      </c>
      <c r="G27" s="3" t="s">
        <v>4</v>
      </c>
      <c r="H27" s="3" t="s">
        <v>98</v>
      </c>
      <c r="I27" s="2" t="s">
        <v>3</v>
      </c>
      <c r="J27" s="3" t="s">
        <v>5</v>
      </c>
      <c r="K27" s="3" t="s">
        <v>95</v>
      </c>
      <c r="L27" s="42" t="s">
        <v>110</v>
      </c>
      <c r="M27" s="43" t="s">
        <v>111</v>
      </c>
    </row>
    <row r="28" spans="1:17" s="44" customFormat="1" ht="14.25" x14ac:dyDescent="0.2">
      <c r="A28" s="42">
        <v>1</v>
      </c>
      <c r="B28" s="43">
        <v>2</v>
      </c>
      <c r="C28" s="42">
        <v>3</v>
      </c>
      <c r="D28" s="43">
        <v>4</v>
      </c>
      <c r="E28" s="42">
        <v>5</v>
      </c>
      <c r="F28" s="43">
        <v>6</v>
      </c>
      <c r="G28" s="42">
        <v>7</v>
      </c>
      <c r="H28" s="43">
        <v>8</v>
      </c>
      <c r="I28" s="42">
        <v>9</v>
      </c>
      <c r="J28" s="43">
        <v>10</v>
      </c>
      <c r="K28" s="42">
        <v>11</v>
      </c>
      <c r="L28" s="42">
        <v>12</v>
      </c>
      <c r="M28" s="43">
        <v>13</v>
      </c>
      <c r="N28" s="56"/>
      <c r="O28" s="56"/>
      <c r="P28" s="56"/>
      <c r="Q28" s="56"/>
    </row>
    <row r="29" spans="1:17" x14ac:dyDescent="0.2">
      <c r="A29" s="5">
        <v>3</v>
      </c>
      <c r="B29" s="6">
        <v>1</v>
      </c>
      <c r="C29" s="11" t="s">
        <v>12</v>
      </c>
      <c r="D29" s="8" t="s">
        <v>56</v>
      </c>
      <c r="E29" s="6">
        <v>5</v>
      </c>
      <c r="F29" s="9"/>
      <c r="G29" s="9"/>
      <c r="H29" s="9"/>
      <c r="I29" s="10"/>
      <c r="J29" s="9"/>
      <c r="K29" s="9"/>
      <c r="L29" s="58"/>
      <c r="M29" s="58"/>
    </row>
    <row r="30" spans="1:17" x14ac:dyDescent="0.2">
      <c r="A30" s="5">
        <v>3</v>
      </c>
      <c r="B30" s="6">
        <v>2</v>
      </c>
      <c r="C30" s="11" t="s">
        <v>13</v>
      </c>
      <c r="D30" s="8" t="s">
        <v>56</v>
      </c>
      <c r="E30" s="6">
        <v>10</v>
      </c>
      <c r="F30" s="9"/>
      <c r="G30" s="9"/>
      <c r="H30" s="9"/>
      <c r="I30" s="10"/>
      <c r="J30" s="9"/>
      <c r="K30" s="9"/>
      <c r="L30" s="58"/>
      <c r="M30" s="58"/>
    </row>
    <row r="31" spans="1:17" x14ac:dyDescent="0.2">
      <c r="A31" s="5">
        <v>3</v>
      </c>
      <c r="B31" s="6">
        <v>3</v>
      </c>
      <c r="C31" s="11" t="s">
        <v>14</v>
      </c>
      <c r="D31" s="8" t="s">
        <v>7</v>
      </c>
      <c r="E31" s="6">
        <v>120</v>
      </c>
      <c r="F31" s="9"/>
      <c r="G31" s="9"/>
      <c r="H31" s="9"/>
      <c r="I31" s="10"/>
      <c r="J31" s="9"/>
      <c r="K31" s="9"/>
      <c r="L31" s="58"/>
      <c r="M31" s="58"/>
    </row>
    <row r="32" spans="1:17" ht="30" x14ac:dyDescent="0.2">
      <c r="A32" s="5">
        <v>3</v>
      </c>
      <c r="B32" s="6">
        <v>4</v>
      </c>
      <c r="C32" s="11" t="s">
        <v>106</v>
      </c>
      <c r="D32" s="8" t="s">
        <v>56</v>
      </c>
      <c r="E32" s="6">
        <v>100</v>
      </c>
      <c r="F32" s="9"/>
      <c r="G32" s="9"/>
      <c r="H32" s="9"/>
      <c r="I32" s="10"/>
      <c r="J32" s="9"/>
      <c r="K32" s="9"/>
      <c r="L32" s="58"/>
      <c r="M32" s="58"/>
    </row>
    <row r="33" spans="1:17" ht="30" x14ac:dyDescent="0.2">
      <c r="A33" s="5">
        <v>3</v>
      </c>
      <c r="B33" s="6">
        <v>5</v>
      </c>
      <c r="C33" s="11" t="s">
        <v>105</v>
      </c>
      <c r="D33" s="8" t="s">
        <v>15</v>
      </c>
      <c r="E33" s="6">
        <v>450</v>
      </c>
      <c r="F33" s="9"/>
      <c r="G33" s="9"/>
      <c r="H33" s="9"/>
      <c r="I33" s="10"/>
      <c r="J33" s="9"/>
      <c r="K33" s="9"/>
      <c r="L33" s="58"/>
      <c r="M33" s="58"/>
    </row>
    <row r="34" spans="1:17" ht="15.75" x14ac:dyDescent="0.2">
      <c r="A34" s="14"/>
      <c r="B34" s="20"/>
      <c r="C34" s="16" t="s">
        <v>10</v>
      </c>
      <c r="D34" s="21"/>
      <c r="E34" s="15"/>
      <c r="F34" s="19"/>
      <c r="G34" s="19"/>
      <c r="H34" s="19"/>
      <c r="I34" s="18"/>
      <c r="J34" s="18"/>
      <c r="K34" s="19"/>
      <c r="L34" s="58"/>
      <c r="M34" s="58"/>
    </row>
    <row r="36" spans="1:17" ht="128.25" x14ac:dyDescent="0.2">
      <c r="A36" s="1" t="s">
        <v>0</v>
      </c>
      <c r="B36" s="2" t="s">
        <v>1</v>
      </c>
      <c r="C36" s="2" t="s">
        <v>96</v>
      </c>
      <c r="D36" s="2" t="s">
        <v>97</v>
      </c>
      <c r="E36" s="2" t="s">
        <v>112</v>
      </c>
      <c r="F36" s="3" t="s">
        <v>2</v>
      </c>
      <c r="G36" s="3" t="s">
        <v>4</v>
      </c>
      <c r="H36" s="3" t="s">
        <v>98</v>
      </c>
      <c r="I36" s="2" t="s">
        <v>3</v>
      </c>
      <c r="J36" s="3" t="s">
        <v>5</v>
      </c>
      <c r="K36" s="3" t="s">
        <v>95</v>
      </c>
      <c r="L36" s="42" t="s">
        <v>110</v>
      </c>
      <c r="M36" s="43" t="s">
        <v>111</v>
      </c>
    </row>
    <row r="37" spans="1:17" s="44" customFormat="1" ht="14.25" x14ac:dyDescent="0.2">
      <c r="A37" s="42">
        <v>1</v>
      </c>
      <c r="B37" s="43">
        <v>2</v>
      </c>
      <c r="C37" s="42">
        <v>3</v>
      </c>
      <c r="D37" s="43">
        <v>4</v>
      </c>
      <c r="E37" s="42">
        <v>5</v>
      </c>
      <c r="F37" s="43">
        <v>6</v>
      </c>
      <c r="G37" s="42">
        <v>7</v>
      </c>
      <c r="H37" s="43">
        <v>8</v>
      </c>
      <c r="I37" s="42">
        <v>9</v>
      </c>
      <c r="J37" s="43">
        <v>10</v>
      </c>
      <c r="K37" s="42">
        <v>11</v>
      </c>
      <c r="L37" s="42">
        <v>12</v>
      </c>
      <c r="M37" s="43">
        <v>13</v>
      </c>
      <c r="N37" s="56"/>
      <c r="O37" s="56"/>
      <c r="P37" s="56"/>
      <c r="Q37" s="56"/>
    </row>
    <row r="38" spans="1:17" ht="75" x14ac:dyDescent="0.2">
      <c r="A38" s="5">
        <v>4</v>
      </c>
      <c r="B38" s="6">
        <v>1</v>
      </c>
      <c r="C38" s="11" t="s">
        <v>107</v>
      </c>
      <c r="D38" s="8" t="s">
        <v>11</v>
      </c>
      <c r="E38" s="6">
        <v>80</v>
      </c>
      <c r="F38" s="9"/>
      <c r="G38" s="9"/>
      <c r="H38" s="9"/>
      <c r="I38" s="10"/>
      <c r="J38" s="9"/>
      <c r="K38" s="9"/>
      <c r="L38" s="58"/>
      <c r="M38" s="58"/>
    </row>
    <row r="39" spans="1:17" ht="75" x14ac:dyDescent="0.2">
      <c r="A39" s="5">
        <v>4</v>
      </c>
      <c r="B39" s="6">
        <v>2</v>
      </c>
      <c r="C39" s="11" t="s">
        <v>59</v>
      </c>
      <c r="D39" s="8" t="s">
        <v>11</v>
      </c>
      <c r="E39" s="6">
        <v>25</v>
      </c>
      <c r="F39" s="9"/>
      <c r="G39" s="9"/>
      <c r="H39" s="9"/>
      <c r="I39" s="10"/>
      <c r="J39" s="9"/>
      <c r="K39" s="9"/>
      <c r="L39" s="58"/>
      <c r="M39" s="58"/>
    </row>
    <row r="40" spans="1:17" ht="75" x14ac:dyDescent="0.2">
      <c r="A40" s="5">
        <v>4</v>
      </c>
      <c r="B40" s="6">
        <v>3</v>
      </c>
      <c r="C40" s="23" t="s">
        <v>58</v>
      </c>
      <c r="D40" s="8" t="s">
        <v>11</v>
      </c>
      <c r="E40" s="6">
        <v>25</v>
      </c>
      <c r="F40" s="9"/>
      <c r="G40" s="9"/>
      <c r="H40" s="9"/>
      <c r="I40" s="10"/>
      <c r="J40" s="9"/>
      <c r="K40" s="9"/>
      <c r="L40" s="58"/>
      <c r="M40" s="58"/>
    </row>
    <row r="41" spans="1:17" ht="75" x14ac:dyDescent="0.2">
      <c r="A41" s="5">
        <v>4</v>
      </c>
      <c r="B41" s="6">
        <v>4</v>
      </c>
      <c r="C41" s="23" t="s">
        <v>60</v>
      </c>
      <c r="D41" s="8" t="s">
        <v>11</v>
      </c>
      <c r="E41" s="6">
        <v>100</v>
      </c>
      <c r="F41" s="9"/>
      <c r="G41" s="9"/>
      <c r="H41" s="9"/>
      <c r="I41" s="10"/>
      <c r="J41" s="9"/>
      <c r="K41" s="9"/>
      <c r="L41" s="58"/>
      <c r="M41" s="58"/>
    </row>
    <row r="42" spans="1:17" ht="90" x14ac:dyDescent="0.2">
      <c r="A42" s="5">
        <v>4</v>
      </c>
      <c r="B42" s="6">
        <v>5</v>
      </c>
      <c r="C42" s="23" t="s">
        <v>57</v>
      </c>
      <c r="D42" s="8" t="s">
        <v>11</v>
      </c>
      <c r="E42" s="6">
        <v>15</v>
      </c>
      <c r="F42" s="9"/>
      <c r="G42" s="9"/>
      <c r="H42" s="9"/>
      <c r="I42" s="10"/>
      <c r="J42" s="9"/>
      <c r="K42" s="9"/>
      <c r="L42" s="58"/>
      <c r="M42" s="58"/>
    </row>
    <row r="43" spans="1:17" ht="90" x14ac:dyDescent="0.2">
      <c r="A43" s="5">
        <v>4</v>
      </c>
      <c r="B43" s="6">
        <v>6</v>
      </c>
      <c r="C43" s="23" t="s">
        <v>52</v>
      </c>
      <c r="D43" s="8" t="s">
        <v>11</v>
      </c>
      <c r="E43" s="6">
        <v>30</v>
      </c>
      <c r="F43" s="9"/>
      <c r="G43" s="9"/>
      <c r="H43" s="9"/>
      <c r="I43" s="10"/>
      <c r="J43" s="9"/>
      <c r="K43" s="9"/>
      <c r="L43" s="58"/>
      <c r="M43" s="58"/>
    </row>
    <row r="44" spans="1:17" ht="45" x14ac:dyDescent="0.2">
      <c r="A44" s="5">
        <v>4</v>
      </c>
      <c r="B44" s="6">
        <v>7</v>
      </c>
      <c r="C44" s="23" t="s">
        <v>53</v>
      </c>
      <c r="D44" s="8" t="s">
        <v>11</v>
      </c>
      <c r="E44" s="6">
        <v>30</v>
      </c>
      <c r="F44" s="9"/>
      <c r="G44" s="9"/>
      <c r="H44" s="9"/>
      <c r="I44" s="10"/>
      <c r="J44" s="9"/>
      <c r="K44" s="9"/>
      <c r="L44" s="58"/>
      <c r="M44" s="58"/>
    </row>
    <row r="45" spans="1:17" ht="45" x14ac:dyDescent="0.2">
      <c r="A45" s="5">
        <v>4</v>
      </c>
      <c r="B45" s="6">
        <v>8</v>
      </c>
      <c r="C45" s="23" t="s">
        <v>61</v>
      </c>
      <c r="D45" s="8" t="s">
        <v>11</v>
      </c>
      <c r="E45" s="6">
        <v>80</v>
      </c>
      <c r="F45" s="9"/>
      <c r="G45" s="9"/>
      <c r="H45" s="9"/>
      <c r="I45" s="10"/>
      <c r="J45" s="9"/>
      <c r="K45" s="9"/>
      <c r="L45" s="58"/>
      <c r="M45" s="58"/>
    </row>
    <row r="46" spans="1:17" ht="45" x14ac:dyDescent="0.2">
      <c r="A46" s="5">
        <v>4</v>
      </c>
      <c r="B46" s="6">
        <v>9</v>
      </c>
      <c r="C46" s="23" t="s">
        <v>62</v>
      </c>
      <c r="D46" s="8" t="s">
        <v>11</v>
      </c>
      <c r="E46" s="6">
        <v>100</v>
      </c>
      <c r="F46" s="9"/>
      <c r="G46" s="9"/>
      <c r="H46" s="9"/>
      <c r="I46" s="10"/>
      <c r="J46" s="9"/>
      <c r="K46" s="9"/>
      <c r="L46" s="58"/>
      <c r="M46" s="58"/>
    </row>
    <row r="47" spans="1:17" ht="60" x14ac:dyDescent="0.2">
      <c r="A47" s="5">
        <v>4</v>
      </c>
      <c r="B47" s="6">
        <v>10</v>
      </c>
      <c r="C47" s="23" t="s">
        <v>63</v>
      </c>
      <c r="D47" s="8" t="s">
        <v>11</v>
      </c>
      <c r="E47" s="6">
        <v>60</v>
      </c>
      <c r="F47" s="9"/>
      <c r="G47" s="9"/>
      <c r="H47" s="9"/>
      <c r="I47" s="10"/>
      <c r="J47" s="9"/>
      <c r="K47" s="9"/>
      <c r="L47" s="58"/>
      <c r="M47" s="58"/>
    </row>
    <row r="48" spans="1:17" ht="45" x14ac:dyDescent="0.2">
      <c r="A48" s="5">
        <v>4</v>
      </c>
      <c r="B48" s="6">
        <v>11</v>
      </c>
      <c r="C48" s="23" t="s">
        <v>64</v>
      </c>
      <c r="D48" s="8" t="s">
        <v>11</v>
      </c>
      <c r="E48" s="6">
        <v>300</v>
      </c>
      <c r="F48" s="9"/>
      <c r="G48" s="9"/>
      <c r="H48" s="9"/>
      <c r="I48" s="10"/>
      <c r="J48" s="9"/>
      <c r="K48" s="9"/>
      <c r="L48" s="58"/>
      <c r="M48" s="58"/>
    </row>
    <row r="49" spans="1:17" ht="45" x14ac:dyDescent="0.2">
      <c r="A49" s="5">
        <v>4</v>
      </c>
      <c r="B49" s="6">
        <v>12</v>
      </c>
      <c r="C49" s="23" t="s">
        <v>65</v>
      </c>
      <c r="D49" s="8" t="s">
        <v>11</v>
      </c>
      <c r="E49" s="6">
        <v>100</v>
      </c>
      <c r="F49" s="9"/>
      <c r="G49" s="9"/>
      <c r="H49" s="9"/>
      <c r="I49" s="10"/>
      <c r="J49" s="9"/>
      <c r="K49" s="9"/>
      <c r="L49" s="58"/>
      <c r="M49" s="58"/>
    </row>
    <row r="50" spans="1:17" ht="45" x14ac:dyDescent="0.2">
      <c r="A50" s="5">
        <v>4</v>
      </c>
      <c r="B50" s="6">
        <v>13</v>
      </c>
      <c r="C50" s="23" t="s">
        <v>68</v>
      </c>
      <c r="D50" s="8" t="s">
        <v>11</v>
      </c>
      <c r="E50" s="6">
        <v>360</v>
      </c>
      <c r="F50" s="9"/>
      <c r="G50" s="9"/>
      <c r="H50" s="9"/>
      <c r="I50" s="10"/>
      <c r="J50" s="9"/>
      <c r="K50" s="9"/>
      <c r="L50" s="58"/>
      <c r="M50" s="58"/>
    </row>
    <row r="51" spans="1:17" ht="65.25" customHeight="1" x14ac:dyDescent="0.2">
      <c r="A51" s="5">
        <v>4</v>
      </c>
      <c r="B51" s="6">
        <v>14</v>
      </c>
      <c r="C51" s="23" t="s">
        <v>67</v>
      </c>
      <c r="D51" s="8" t="s">
        <v>11</v>
      </c>
      <c r="E51" s="33">
        <v>100</v>
      </c>
      <c r="F51" s="52"/>
      <c r="G51" s="52"/>
      <c r="H51" s="52"/>
      <c r="I51" s="54"/>
      <c r="J51" s="52"/>
      <c r="K51" s="52"/>
      <c r="L51" s="58"/>
      <c r="M51" s="58"/>
    </row>
    <row r="52" spans="1:17" s="25" customFormat="1" ht="60" x14ac:dyDescent="0.2">
      <c r="A52" s="24">
        <v>4</v>
      </c>
      <c r="B52" s="6">
        <v>15</v>
      </c>
      <c r="C52" s="53" t="s">
        <v>66</v>
      </c>
      <c r="D52" s="8" t="s">
        <v>11</v>
      </c>
      <c r="E52" s="33">
        <v>60</v>
      </c>
      <c r="F52" s="52"/>
      <c r="G52" s="52"/>
      <c r="H52" s="52"/>
      <c r="I52" s="54"/>
      <c r="J52" s="52"/>
      <c r="K52" s="52"/>
      <c r="L52" s="59"/>
      <c r="M52" s="59"/>
      <c r="N52" s="57"/>
      <c r="O52" s="57"/>
      <c r="P52" s="57"/>
      <c r="Q52" s="57"/>
    </row>
    <row r="53" spans="1:17" ht="30" x14ac:dyDescent="0.2">
      <c r="A53" s="5">
        <v>4</v>
      </c>
      <c r="B53" s="6">
        <v>16</v>
      </c>
      <c r="C53" s="23" t="s">
        <v>69</v>
      </c>
      <c r="D53" s="8" t="s">
        <v>11</v>
      </c>
      <c r="E53" s="6">
        <v>50</v>
      </c>
      <c r="F53" s="9"/>
      <c r="G53" s="9"/>
      <c r="H53" s="9"/>
      <c r="I53" s="10"/>
      <c r="J53" s="9"/>
      <c r="K53" s="9"/>
      <c r="L53" s="58"/>
      <c r="M53" s="58"/>
    </row>
    <row r="54" spans="1:17" ht="30" x14ac:dyDescent="0.2">
      <c r="A54" s="5">
        <v>4</v>
      </c>
      <c r="B54" s="6">
        <v>17</v>
      </c>
      <c r="C54" s="23" t="s">
        <v>70</v>
      </c>
      <c r="D54" s="8" t="s">
        <v>11</v>
      </c>
      <c r="E54" s="6">
        <v>50</v>
      </c>
      <c r="F54" s="9"/>
      <c r="G54" s="9"/>
      <c r="H54" s="9"/>
      <c r="I54" s="10"/>
      <c r="J54" s="9"/>
      <c r="K54" s="9"/>
      <c r="L54" s="58"/>
      <c r="M54" s="58"/>
    </row>
    <row r="55" spans="1:17" ht="30" x14ac:dyDescent="0.2">
      <c r="A55" s="5">
        <v>4</v>
      </c>
      <c r="B55" s="6">
        <v>18</v>
      </c>
      <c r="C55" s="23" t="s">
        <v>71</v>
      </c>
      <c r="D55" s="8" t="s">
        <v>11</v>
      </c>
      <c r="E55" s="6">
        <v>50</v>
      </c>
      <c r="F55" s="9"/>
      <c r="G55" s="9"/>
      <c r="H55" s="9"/>
      <c r="I55" s="10"/>
      <c r="J55" s="9"/>
      <c r="K55" s="9"/>
      <c r="L55" s="58"/>
      <c r="M55" s="58"/>
    </row>
    <row r="56" spans="1:17" ht="30" x14ac:dyDescent="0.2">
      <c r="A56" s="5">
        <v>4</v>
      </c>
      <c r="B56" s="6">
        <v>19</v>
      </c>
      <c r="C56" s="23" t="s">
        <v>72</v>
      </c>
      <c r="D56" s="8" t="s">
        <v>11</v>
      </c>
      <c r="E56" s="6">
        <v>50</v>
      </c>
      <c r="F56" s="9"/>
      <c r="G56" s="9"/>
      <c r="H56" s="9"/>
      <c r="I56" s="10"/>
      <c r="J56" s="9"/>
      <c r="K56" s="9"/>
      <c r="L56" s="58"/>
      <c r="M56" s="58"/>
    </row>
    <row r="57" spans="1:17" ht="30" x14ac:dyDescent="0.2">
      <c r="A57" s="5">
        <v>4</v>
      </c>
      <c r="B57" s="6">
        <v>20</v>
      </c>
      <c r="C57" s="11" t="s">
        <v>16</v>
      </c>
      <c r="D57" s="8" t="s">
        <v>11</v>
      </c>
      <c r="E57" s="6">
        <v>60</v>
      </c>
      <c r="F57" s="9"/>
      <c r="G57" s="9"/>
      <c r="H57" s="9"/>
      <c r="I57" s="10"/>
      <c r="J57" s="9"/>
      <c r="K57" s="9"/>
      <c r="L57" s="58"/>
      <c r="M57" s="58"/>
    </row>
    <row r="58" spans="1:17" ht="60" x14ac:dyDescent="0.2">
      <c r="A58" s="5">
        <v>4</v>
      </c>
      <c r="B58" s="6">
        <v>21</v>
      </c>
      <c r="C58" s="11" t="s">
        <v>73</v>
      </c>
      <c r="D58" s="8" t="s">
        <v>11</v>
      </c>
      <c r="E58" s="6">
        <v>30</v>
      </c>
      <c r="F58" s="9"/>
      <c r="G58" s="9"/>
      <c r="H58" s="9"/>
      <c r="I58" s="10"/>
      <c r="J58" s="9"/>
      <c r="K58" s="9"/>
      <c r="L58" s="58"/>
      <c r="M58" s="58"/>
    </row>
    <row r="59" spans="1:17" ht="75" x14ac:dyDescent="0.2">
      <c r="A59" s="5">
        <v>4</v>
      </c>
      <c r="B59" s="6">
        <v>22</v>
      </c>
      <c r="C59" s="11" t="s">
        <v>74</v>
      </c>
      <c r="D59" s="8" t="s">
        <v>11</v>
      </c>
      <c r="E59" s="6">
        <v>30</v>
      </c>
      <c r="F59" s="9"/>
      <c r="G59" s="9"/>
      <c r="H59" s="9"/>
      <c r="I59" s="10"/>
      <c r="J59" s="9"/>
      <c r="K59" s="9"/>
      <c r="L59" s="58"/>
      <c r="M59" s="58"/>
    </row>
    <row r="60" spans="1:17" ht="75" x14ac:dyDescent="0.2">
      <c r="A60" s="5">
        <v>4</v>
      </c>
      <c r="B60" s="6">
        <v>23</v>
      </c>
      <c r="C60" s="11" t="s">
        <v>75</v>
      </c>
      <c r="D60" s="8" t="s">
        <v>11</v>
      </c>
      <c r="E60" s="6">
        <v>10</v>
      </c>
      <c r="F60" s="9"/>
      <c r="G60" s="9"/>
      <c r="H60" s="9"/>
      <c r="I60" s="10"/>
      <c r="J60" s="9"/>
      <c r="K60" s="9"/>
      <c r="L60" s="58"/>
      <c r="M60" s="58"/>
    </row>
    <row r="61" spans="1:17" ht="15.75" x14ac:dyDescent="0.2">
      <c r="A61" s="14"/>
      <c r="B61" s="26"/>
      <c r="C61" s="27" t="s">
        <v>10</v>
      </c>
      <c r="D61" s="28"/>
      <c r="E61" s="26"/>
      <c r="F61" s="29"/>
      <c r="G61" s="18"/>
      <c r="H61" s="19"/>
      <c r="I61" s="17"/>
      <c r="J61" s="18"/>
      <c r="K61" s="18"/>
      <c r="L61" s="58"/>
      <c r="M61" s="58"/>
    </row>
    <row r="63" spans="1:17" ht="128.25" x14ac:dyDescent="0.2">
      <c r="A63" s="1" t="s">
        <v>0</v>
      </c>
      <c r="B63" s="2" t="s">
        <v>1</v>
      </c>
      <c r="C63" s="2" t="s">
        <v>96</v>
      </c>
      <c r="D63" s="2" t="s">
        <v>97</v>
      </c>
      <c r="E63" s="2" t="s">
        <v>112</v>
      </c>
      <c r="F63" s="3" t="s">
        <v>2</v>
      </c>
      <c r="G63" s="3" t="s">
        <v>4</v>
      </c>
      <c r="H63" s="3" t="s">
        <v>98</v>
      </c>
      <c r="I63" s="2" t="s">
        <v>3</v>
      </c>
      <c r="J63" s="3" t="s">
        <v>5</v>
      </c>
      <c r="K63" s="3" t="s">
        <v>95</v>
      </c>
      <c r="L63" s="42" t="s">
        <v>110</v>
      </c>
      <c r="M63" s="43" t="s">
        <v>111</v>
      </c>
    </row>
    <row r="64" spans="1:17" s="44" customFormat="1" ht="14.25" x14ac:dyDescent="0.2">
      <c r="A64" s="42">
        <v>1</v>
      </c>
      <c r="B64" s="43">
        <v>2</v>
      </c>
      <c r="C64" s="42">
        <v>3</v>
      </c>
      <c r="D64" s="43">
        <v>4</v>
      </c>
      <c r="E64" s="42">
        <v>5</v>
      </c>
      <c r="F64" s="43">
        <v>6</v>
      </c>
      <c r="G64" s="42">
        <v>7</v>
      </c>
      <c r="H64" s="43">
        <v>8</v>
      </c>
      <c r="I64" s="42">
        <v>9</v>
      </c>
      <c r="J64" s="43">
        <v>10</v>
      </c>
      <c r="K64" s="42">
        <v>11</v>
      </c>
      <c r="L64" s="42">
        <v>12</v>
      </c>
      <c r="M64" s="43">
        <v>13</v>
      </c>
      <c r="N64" s="56"/>
      <c r="O64" s="56"/>
      <c r="P64" s="56"/>
      <c r="Q64" s="56"/>
    </row>
    <row r="65" spans="1:17" ht="30" x14ac:dyDescent="0.2">
      <c r="A65" s="5">
        <v>5</v>
      </c>
      <c r="B65" s="6">
        <v>1</v>
      </c>
      <c r="C65" s="11" t="s">
        <v>76</v>
      </c>
      <c r="D65" s="8" t="s">
        <v>11</v>
      </c>
      <c r="E65" s="6">
        <v>50</v>
      </c>
      <c r="F65" s="9"/>
      <c r="G65" s="9"/>
      <c r="H65" s="9"/>
      <c r="I65" s="10"/>
      <c r="J65" s="9"/>
      <c r="K65" s="9"/>
      <c r="L65" s="58"/>
      <c r="M65" s="58"/>
    </row>
    <row r="66" spans="1:17" ht="30" x14ac:dyDescent="0.2">
      <c r="A66" s="5">
        <v>5</v>
      </c>
      <c r="B66" s="6">
        <v>2</v>
      </c>
      <c r="C66" s="11" t="s">
        <v>77</v>
      </c>
      <c r="D66" s="8" t="s">
        <v>11</v>
      </c>
      <c r="E66" s="6">
        <v>50</v>
      </c>
      <c r="F66" s="9"/>
      <c r="G66" s="9"/>
      <c r="H66" s="9"/>
      <c r="I66" s="10"/>
      <c r="J66" s="9"/>
      <c r="K66" s="9"/>
      <c r="L66" s="58"/>
      <c r="M66" s="58"/>
    </row>
    <row r="67" spans="1:17" ht="30" x14ac:dyDescent="0.2">
      <c r="A67" s="5">
        <v>5</v>
      </c>
      <c r="B67" s="6">
        <v>3</v>
      </c>
      <c r="C67" s="11" t="s">
        <v>78</v>
      </c>
      <c r="D67" s="8" t="s">
        <v>11</v>
      </c>
      <c r="E67" s="6">
        <v>50</v>
      </c>
      <c r="F67" s="9"/>
      <c r="G67" s="9"/>
      <c r="H67" s="9"/>
      <c r="I67" s="10"/>
      <c r="J67" s="9"/>
      <c r="K67" s="9"/>
      <c r="L67" s="58"/>
      <c r="M67" s="58"/>
    </row>
    <row r="68" spans="1:17" ht="30" x14ac:dyDescent="0.2">
      <c r="A68" s="5">
        <v>5</v>
      </c>
      <c r="B68" s="6">
        <v>4</v>
      </c>
      <c r="C68" s="11" t="s">
        <v>79</v>
      </c>
      <c r="D68" s="8" t="s">
        <v>11</v>
      </c>
      <c r="E68" s="6">
        <v>50</v>
      </c>
      <c r="F68" s="9"/>
      <c r="G68" s="9"/>
      <c r="H68" s="9"/>
      <c r="I68" s="10"/>
      <c r="J68" s="9"/>
      <c r="K68" s="9"/>
      <c r="L68" s="58"/>
      <c r="M68" s="58"/>
    </row>
    <row r="69" spans="1:17" ht="30" x14ac:dyDescent="0.2">
      <c r="A69" s="5">
        <v>5</v>
      </c>
      <c r="B69" s="6">
        <v>5</v>
      </c>
      <c r="C69" s="11" t="s">
        <v>80</v>
      </c>
      <c r="D69" s="8" t="s">
        <v>11</v>
      </c>
      <c r="E69" s="6">
        <v>60</v>
      </c>
      <c r="F69" s="9"/>
      <c r="G69" s="9"/>
      <c r="H69" s="9"/>
      <c r="I69" s="10"/>
      <c r="J69" s="9"/>
      <c r="K69" s="9"/>
      <c r="L69" s="58"/>
      <c r="M69" s="58"/>
    </row>
    <row r="70" spans="1:17" ht="30" x14ac:dyDescent="0.2">
      <c r="A70" s="5">
        <v>5</v>
      </c>
      <c r="B70" s="6">
        <v>6</v>
      </c>
      <c r="C70" s="11" t="s">
        <v>81</v>
      </c>
      <c r="D70" s="8" t="s">
        <v>11</v>
      </c>
      <c r="E70" s="6">
        <v>50</v>
      </c>
      <c r="F70" s="9"/>
      <c r="G70" s="9"/>
      <c r="H70" s="9"/>
      <c r="I70" s="10"/>
      <c r="J70" s="9"/>
      <c r="K70" s="9"/>
      <c r="L70" s="58"/>
      <c r="M70" s="58"/>
    </row>
    <row r="71" spans="1:17" x14ac:dyDescent="0.2">
      <c r="A71" s="5">
        <v>5</v>
      </c>
      <c r="B71" s="6">
        <v>7</v>
      </c>
      <c r="C71" s="11" t="s">
        <v>17</v>
      </c>
      <c r="D71" s="8" t="s">
        <v>11</v>
      </c>
      <c r="E71" s="6">
        <v>20</v>
      </c>
      <c r="F71" s="9"/>
      <c r="G71" s="9"/>
      <c r="H71" s="9"/>
      <c r="I71" s="10"/>
      <c r="J71" s="9"/>
      <c r="K71" s="9"/>
      <c r="L71" s="58"/>
      <c r="M71" s="58"/>
    </row>
    <row r="72" spans="1:17" ht="15.75" x14ac:dyDescent="0.2">
      <c r="A72" s="14"/>
      <c r="B72" s="20"/>
      <c r="C72" s="30" t="s">
        <v>18</v>
      </c>
      <c r="D72" s="21"/>
      <c r="E72" s="15"/>
      <c r="F72" s="19"/>
      <c r="G72" s="19"/>
      <c r="H72" s="19"/>
      <c r="I72" s="19"/>
      <c r="J72" s="19"/>
      <c r="K72" s="19"/>
      <c r="L72" s="58"/>
      <c r="M72" s="58"/>
    </row>
    <row r="74" spans="1:17" ht="128.25" x14ac:dyDescent="0.2">
      <c r="A74" s="1" t="s">
        <v>0</v>
      </c>
      <c r="B74" s="2" t="s">
        <v>1</v>
      </c>
      <c r="C74" s="2" t="s">
        <v>96</v>
      </c>
      <c r="D74" s="2" t="s">
        <v>97</v>
      </c>
      <c r="E74" s="2" t="s">
        <v>112</v>
      </c>
      <c r="F74" s="3" t="s">
        <v>2</v>
      </c>
      <c r="G74" s="3" t="s">
        <v>4</v>
      </c>
      <c r="H74" s="3" t="s">
        <v>98</v>
      </c>
      <c r="I74" s="2" t="s">
        <v>3</v>
      </c>
      <c r="J74" s="3" t="s">
        <v>5</v>
      </c>
      <c r="K74" s="3" t="s">
        <v>95</v>
      </c>
      <c r="L74" s="42" t="s">
        <v>110</v>
      </c>
      <c r="M74" s="43" t="s">
        <v>111</v>
      </c>
    </row>
    <row r="75" spans="1:17" s="44" customFormat="1" ht="14.25" x14ac:dyDescent="0.2">
      <c r="A75" s="42">
        <v>1</v>
      </c>
      <c r="B75" s="43">
        <v>2</v>
      </c>
      <c r="C75" s="42">
        <v>3</v>
      </c>
      <c r="D75" s="43">
        <v>4</v>
      </c>
      <c r="E75" s="42">
        <v>5</v>
      </c>
      <c r="F75" s="43">
        <v>6</v>
      </c>
      <c r="G75" s="42">
        <v>7</v>
      </c>
      <c r="H75" s="43">
        <v>8</v>
      </c>
      <c r="I75" s="42">
        <v>9</v>
      </c>
      <c r="J75" s="43">
        <v>10</v>
      </c>
      <c r="K75" s="42">
        <v>11</v>
      </c>
      <c r="L75" s="42">
        <v>12</v>
      </c>
      <c r="M75" s="43">
        <v>13</v>
      </c>
      <c r="N75" s="56"/>
      <c r="O75" s="56"/>
      <c r="P75" s="56"/>
      <c r="Q75" s="56"/>
    </row>
    <row r="76" spans="1:17" ht="30" x14ac:dyDescent="0.2">
      <c r="A76" s="5">
        <v>6</v>
      </c>
      <c r="B76" s="6">
        <v>1</v>
      </c>
      <c r="C76" s="11" t="s">
        <v>19</v>
      </c>
      <c r="D76" s="8" t="s">
        <v>11</v>
      </c>
      <c r="E76" s="6">
        <v>120</v>
      </c>
      <c r="F76" s="9"/>
      <c r="G76" s="9"/>
      <c r="H76" s="9"/>
      <c r="I76" s="10"/>
      <c r="J76" s="9"/>
      <c r="K76" s="9"/>
      <c r="L76" s="58"/>
      <c r="M76" s="58"/>
    </row>
    <row r="77" spans="1:17" ht="31.5" customHeight="1" x14ac:dyDescent="0.2"/>
    <row r="78" spans="1:17" ht="128.25" x14ac:dyDescent="0.2">
      <c r="A78" s="1" t="s">
        <v>0</v>
      </c>
      <c r="B78" s="2" t="s">
        <v>1</v>
      </c>
      <c r="C78" s="2" t="s">
        <v>96</v>
      </c>
      <c r="D78" s="2" t="s">
        <v>97</v>
      </c>
      <c r="E78" s="2" t="s">
        <v>112</v>
      </c>
      <c r="F78" s="3" t="s">
        <v>2</v>
      </c>
      <c r="G78" s="3" t="s">
        <v>4</v>
      </c>
      <c r="H78" s="3" t="s">
        <v>98</v>
      </c>
      <c r="I78" s="2" t="s">
        <v>3</v>
      </c>
      <c r="J78" s="3" t="s">
        <v>5</v>
      </c>
      <c r="K78" s="3" t="s">
        <v>95</v>
      </c>
      <c r="L78" s="42" t="s">
        <v>110</v>
      </c>
      <c r="M78" s="43" t="s">
        <v>111</v>
      </c>
    </row>
    <row r="79" spans="1:17" s="44" customFormat="1" ht="14.25" x14ac:dyDescent="0.2">
      <c r="A79" s="42">
        <v>1</v>
      </c>
      <c r="B79" s="43">
        <v>2</v>
      </c>
      <c r="C79" s="42">
        <v>3</v>
      </c>
      <c r="D79" s="43">
        <v>4</v>
      </c>
      <c r="E79" s="42">
        <v>5</v>
      </c>
      <c r="F79" s="43">
        <v>6</v>
      </c>
      <c r="G79" s="42">
        <v>7</v>
      </c>
      <c r="H79" s="43">
        <v>8</v>
      </c>
      <c r="I79" s="42">
        <v>9</v>
      </c>
      <c r="J79" s="43">
        <v>10</v>
      </c>
      <c r="K79" s="42">
        <v>11</v>
      </c>
      <c r="L79" s="42">
        <v>12</v>
      </c>
      <c r="M79" s="43">
        <v>13</v>
      </c>
      <c r="N79" s="56"/>
      <c r="O79" s="56"/>
      <c r="P79" s="56"/>
      <c r="Q79" s="56"/>
    </row>
    <row r="80" spans="1:17" x14ac:dyDescent="0.2">
      <c r="A80" s="5">
        <v>7</v>
      </c>
      <c r="B80" s="6">
        <v>1</v>
      </c>
      <c r="C80" s="11" t="s">
        <v>20</v>
      </c>
      <c r="D80" s="8" t="s">
        <v>11</v>
      </c>
      <c r="E80" s="6">
        <v>100</v>
      </c>
      <c r="F80" s="9"/>
      <c r="G80" s="9"/>
      <c r="H80" s="9"/>
      <c r="I80" s="10"/>
      <c r="J80" s="9"/>
      <c r="K80" s="9"/>
      <c r="L80" s="58"/>
      <c r="M80" s="58"/>
    </row>
    <row r="81" spans="1:17" x14ac:dyDescent="0.2">
      <c r="A81" s="5">
        <v>7</v>
      </c>
      <c r="B81" s="6">
        <v>2</v>
      </c>
      <c r="C81" s="11" t="s">
        <v>21</v>
      </c>
      <c r="D81" s="8" t="s">
        <v>11</v>
      </c>
      <c r="E81" s="6">
        <v>600</v>
      </c>
      <c r="F81" s="9"/>
      <c r="G81" s="9"/>
      <c r="H81" s="9"/>
      <c r="I81" s="10"/>
      <c r="J81" s="9"/>
      <c r="K81" s="9"/>
      <c r="L81" s="58"/>
      <c r="M81" s="58"/>
    </row>
    <row r="82" spans="1:17" x14ac:dyDescent="0.2">
      <c r="A82" s="5">
        <v>7</v>
      </c>
      <c r="B82" s="6">
        <v>3</v>
      </c>
      <c r="C82" s="11" t="s">
        <v>22</v>
      </c>
      <c r="D82" s="8" t="s">
        <v>11</v>
      </c>
      <c r="E82" s="6">
        <v>600</v>
      </c>
      <c r="F82" s="9"/>
      <c r="G82" s="9"/>
      <c r="H82" s="9"/>
      <c r="I82" s="10"/>
      <c r="J82" s="9"/>
      <c r="K82" s="9"/>
      <c r="L82" s="58"/>
      <c r="M82" s="58"/>
    </row>
    <row r="83" spans="1:17" x14ac:dyDescent="0.2">
      <c r="A83" s="5">
        <v>7</v>
      </c>
      <c r="B83" s="6">
        <v>4</v>
      </c>
      <c r="C83" s="11" t="s">
        <v>23</v>
      </c>
      <c r="D83" s="8" t="s">
        <v>11</v>
      </c>
      <c r="E83" s="6">
        <v>100</v>
      </c>
      <c r="F83" s="9"/>
      <c r="G83" s="9"/>
      <c r="H83" s="9"/>
      <c r="I83" s="10"/>
      <c r="J83" s="9"/>
      <c r="K83" s="9"/>
      <c r="L83" s="58"/>
      <c r="M83" s="58"/>
    </row>
    <row r="84" spans="1:17" ht="30" x14ac:dyDescent="0.2">
      <c r="A84" s="5">
        <v>7</v>
      </c>
      <c r="B84" s="6">
        <v>5</v>
      </c>
      <c r="C84" s="11" t="s">
        <v>24</v>
      </c>
      <c r="D84" s="8" t="s">
        <v>11</v>
      </c>
      <c r="E84" s="6">
        <v>100</v>
      </c>
      <c r="F84" s="9"/>
      <c r="G84" s="9"/>
      <c r="H84" s="9"/>
      <c r="I84" s="10"/>
      <c r="J84" s="9"/>
      <c r="K84" s="9"/>
      <c r="L84" s="58"/>
      <c r="M84" s="58"/>
    </row>
    <row r="85" spans="1:17" x14ac:dyDescent="0.2">
      <c r="A85" s="5">
        <v>7</v>
      </c>
      <c r="B85" s="6">
        <v>6</v>
      </c>
      <c r="C85" s="11" t="s">
        <v>25</v>
      </c>
      <c r="D85" s="8" t="s">
        <v>26</v>
      </c>
      <c r="E85" s="6">
        <v>174</v>
      </c>
      <c r="F85" s="9"/>
      <c r="G85" s="9"/>
      <c r="H85" s="9"/>
      <c r="I85" s="10"/>
      <c r="J85" s="9"/>
      <c r="K85" s="9"/>
      <c r="L85" s="58"/>
      <c r="M85" s="58"/>
    </row>
    <row r="86" spans="1:17" x14ac:dyDescent="0.2">
      <c r="A86" s="5">
        <v>7</v>
      </c>
      <c r="B86" s="6">
        <v>7</v>
      </c>
      <c r="C86" s="11" t="s">
        <v>27</v>
      </c>
      <c r="D86" s="8" t="s">
        <v>26</v>
      </c>
      <c r="E86" s="6">
        <v>2300</v>
      </c>
      <c r="F86" s="9"/>
      <c r="G86" s="9"/>
      <c r="H86" s="9"/>
      <c r="I86" s="10"/>
      <c r="J86" s="9"/>
      <c r="K86" s="9"/>
      <c r="L86" s="58"/>
      <c r="M86" s="58"/>
    </row>
    <row r="87" spans="1:17" x14ac:dyDescent="0.2">
      <c r="A87" s="5">
        <v>7</v>
      </c>
      <c r="B87" s="6">
        <v>8</v>
      </c>
      <c r="C87" s="11" t="s">
        <v>28</v>
      </c>
      <c r="D87" s="8" t="s">
        <v>26</v>
      </c>
      <c r="E87" s="6">
        <v>696</v>
      </c>
      <c r="F87" s="9"/>
      <c r="G87" s="9"/>
      <c r="H87" s="9"/>
      <c r="I87" s="10"/>
      <c r="J87" s="9"/>
      <c r="K87" s="9"/>
      <c r="L87" s="58"/>
      <c r="M87" s="58"/>
    </row>
    <row r="88" spans="1:17" x14ac:dyDescent="0.2">
      <c r="A88" s="5">
        <v>7</v>
      </c>
      <c r="B88" s="6">
        <v>9</v>
      </c>
      <c r="C88" s="11" t="s">
        <v>29</v>
      </c>
      <c r="D88" s="8" t="s">
        <v>26</v>
      </c>
      <c r="E88" s="6">
        <v>348</v>
      </c>
      <c r="F88" s="9"/>
      <c r="G88" s="9"/>
      <c r="H88" s="9"/>
      <c r="I88" s="10"/>
      <c r="J88" s="9"/>
      <c r="K88" s="9"/>
      <c r="L88" s="58"/>
      <c r="M88" s="58"/>
    </row>
    <row r="89" spans="1:17" x14ac:dyDescent="0.2">
      <c r="A89" s="5">
        <v>7</v>
      </c>
      <c r="B89" s="6">
        <v>10</v>
      </c>
      <c r="C89" s="11" t="s">
        <v>30</v>
      </c>
      <c r="D89" s="8" t="s">
        <v>56</v>
      </c>
      <c r="E89" s="6">
        <v>5</v>
      </c>
      <c r="F89" s="9"/>
      <c r="G89" s="9"/>
      <c r="H89" s="9"/>
      <c r="I89" s="10"/>
      <c r="J89" s="9"/>
      <c r="K89" s="9"/>
      <c r="L89" s="58"/>
      <c r="M89" s="58"/>
    </row>
    <row r="90" spans="1:17" ht="15.75" x14ac:dyDescent="0.2">
      <c r="A90" s="14"/>
      <c r="B90" s="20"/>
      <c r="C90" s="16" t="s">
        <v>10</v>
      </c>
      <c r="D90" s="21"/>
      <c r="E90" s="15"/>
      <c r="F90" s="19"/>
      <c r="G90" s="19"/>
      <c r="H90" s="19"/>
      <c r="I90" s="18"/>
      <c r="J90" s="18"/>
      <c r="K90" s="19"/>
      <c r="L90" s="58"/>
      <c r="M90" s="58"/>
    </row>
    <row r="92" spans="1:17" ht="128.25" x14ac:dyDescent="0.2">
      <c r="A92" s="1" t="s">
        <v>0</v>
      </c>
      <c r="B92" s="2" t="s">
        <v>1</v>
      </c>
      <c r="C92" s="2" t="s">
        <v>96</v>
      </c>
      <c r="D92" s="2" t="s">
        <v>97</v>
      </c>
      <c r="E92" s="2" t="s">
        <v>112</v>
      </c>
      <c r="F92" s="3" t="s">
        <v>2</v>
      </c>
      <c r="G92" s="3" t="s">
        <v>4</v>
      </c>
      <c r="H92" s="3" t="s">
        <v>98</v>
      </c>
      <c r="I92" s="2" t="s">
        <v>3</v>
      </c>
      <c r="J92" s="3" t="s">
        <v>5</v>
      </c>
      <c r="K92" s="3" t="s">
        <v>95</v>
      </c>
      <c r="L92" s="42" t="s">
        <v>110</v>
      </c>
      <c r="M92" s="43" t="s">
        <v>111</v>
      </c>
    </row>
    <row r="93" spans="1:17" s="44" customFormat="1" ht="14.25" x14ac:dyDescent="0.2">
      <c r="A93" s="42">
        <v>1</v>
      </c>
      <c r="B93" s="43">
        <v>2</v>
      </c>
      <c r="C93" s="42">
        <v>3</v>
      </c>
      <c r="D93" s="43">
        <v>4</v>
      </c>
      <c r="E93" s="42">
        <v>5</v>
      </c>
      <c r="F93" s="43">
        <v>6</v>
      </c>
      <c r="G93" s="42">
        <v>7</v>
      </c>
      <c r="H93" s="43">
        <v>8</v>
      </c>
      <c r="I93" s="42">
        <v>9</v>
      </c>
      <c r="J93" s="43">
        <v>10</v>
      </c>
      <c r="K93" s="42">
        <v>11</v>
      </c>
      <c r="L93" s="42">
        <v>12</v>
      </c>
      <c r="M93" s="43">
        <v>13</v>
      </c>
      <c r="N93" s="56"/>
      <c r="O93" s="56"/>
      <c r="P93" s="56"/>
      <c r="Q93" s="56"/>
    </row>
    <row r="94" spans="1:17" ht="30" x14ac:dyDescent="0.2">
      <c r="A94" s="5">
        <v>8</v>
      </c>
      <c r="B94" s="6">
        <v>1</v>
      </c>
      <c r="C94" s="11" t="s">
        <v>31</v>
      </c>
      <c r="D94" s="8" t="s">
        <v>56</v>
      </c>
      <c r="E94" s="6">
        <v>10</v>
      </c>
      <c r="F94" s="9"/>
      <c r="G94" s="9"/>
      <c r="H94" s="9"/>
      <c r="I94" s="10"/>
      <c r="J94" s="9"/>
      <c r="K94" s="9"/>
      <c r="L94" s="58"/>
      <c r="M94" s="58"/>
    </row>
    <row r="95" spans="1:17" ht="30" x14ac:dyDescent="0.2">
      <c r="A95" s="5">
        <v>8</v>
      </c>
      <c r="B95" s="6">
        <v>2</v>
      </c>
      <c r="C95" s="11" t="s">
        <v>32</v>
      </c>
      <c r="D95" s="8" t="s">
        <v>56</v>
      </c>
      <c r="E95" s="6">
        <v>15</v>
      </c>
      <c r="F95" s="9"/>
      <c r="G95" s="9"/>
      <c r="H95" s="9"/>
      <c r="I95" s="10"/>
      <c r="J95" s="9"/>
      <c r="K95" s="9"/>
      <c r="L95" s="58"/>
      <c r="M95" s="58"/>
    </row>
    <row r="96" spans="1:17" x14ac:dyDescent="0.2">
      <c r="A96" s="5">
        <v>8</v>
      </c>
      <c r="B96" s="6">
        <v>3</v>
      </c>
      <c r="C96" s="11" t="s">
        <v>33</v>
      </c>
      <c r="D96" s="8" t="s">
        <v>56</v>
      </c>
      <c r="E96" s="6">
        <v>10</v>
      </c>
      <c r="F96" s="9"/>
      <c r="G96" s="9"/>
      <c r="H96" s="9"/>
      <c r="I96" s="10"/>
      <c r="J96" s="9"/>
      <c r="K96" s="9"/>
      <c r="L96" s="58"/>
      <c r="M96" s="58"/>
    </row>
    <row r="97" spans="1:17" ht="30" x14ac:dyDescent="0.2">
      <c r="A97" s="5">
        <v>8</v>
      </c>
      <c r="B97" s="6">
        <v>4</v>
      </c>
      <c r="C97" s="11" t="s">
        <v>34</v>
      </c>
      <c r="D97" s="8" t="s">
        <v>11</v>
      </c>
      <c r="E97" s="6">
        <v>8000</v>
      </c>
      <c r="F97" s="9"/>
      <c r="G97" s="9"/>
      <c r="H97" s="9"/>
      <c r="I97" s="10"/>
      <c r="J97" s="9"/>
      <c r="K97" s="9"/>
      <c r="L97" s="58"/>
      <c r="M97" s="58"/>
    </row>
    <row r="98" spans="1:17" ht="30" x14ac:dyDescent="0.2">
      <c r="A98" s="5">
        <v>8</v>
      </c>
      <c r="B98" s="33">
        <v>5</v>
      </c>
      <c r="C98" s="34" t="s">
        <v>35</v>
      </c>
      <c r="D98" s="35" t="s">
        <v>11</v>
      </c>
      <c r="E98" s="6">
        <v>300</v>
      </c>
      <c r="F98" s="9"/>
      <c r="G98" s="9"/>
      <c r="H98" s="9"/>
      <c r="I98" s="10"/>
      <c r="J98" s="9"/>
      <c r="K98" s="9"/>
      <c r="L98" s="58"/>
      <c r="M98" s="58"/>
    </row>
    <row r="99" spans="1:17" ht="30" x14ac:dyDescent="0.2">
      <c r="A99" s="5">
        <v>8</v>
      </c>
      <c r="B99" s="33">
        <v>6</v>
      </c>
      <c r="C99" s="34" t="s">
        <v>36</v>
      </c>
      <c r="D99" s="35" t="s">
        <v>11</v>
      </c>
      <c r="E99" s="6">
        <v>100</v>
      </c>
      <c r="F99" s="9"/>
      <c r="G99" s="9"/>
      <c r="H99" s="9"/>
      <c r="I99" s="10"/>
      <c r="J99" s="9"/>
      <c r="K99" s="9"/>
      <c r="L99" s="58"/>
      <c r="M99" s="58"/>
    </row>
    <row r="100" spans="1:17" ht="30" x14ac:dyDescent="0.2">
      <c r="A100" s="5">
        <v>8</v>
      </c>
      <c r="B100" s="33">
        <v>7</v>
      </c>
      <c r="C100" s="34" t="s">
        <v>37</v>
      </c>
      <c r="D100" s="35" t="s">
        <v>11</v>
      </c>
      <c r="E100" s="6">
        <v>100</v>
      </c>
      <c r="F100" s="9"/>
      <c r="G100" s="9"/>
      <c r="H100" s="9"/>
      <c r="I100" s="10"/>
      <c r="J100" s="9"/>
      <c r="K100" s="9"/>
      <c r="L100" s="58"/>
      <c r="M100" s="58"/>
    </row>
    <row r="101" spans="1:17" x14ac:dyDescent="0.2">
      <c r="A101" s="5">
        <v>8</v>
      </c>
      <c r="B101" s="6">
        <v>8</v>
      </c>
      <c r="C101" s="11" t="s">
        <v>38</v>
      </c>
      <c r="D101" s="35" t="s">
        <v>11</v>
      </c>
      <c r="E101" s="6">
        <v>20</v>
      </c>
      <c r="F101" s="9"/>
      <c r="G101" s="9"/>
      <c r="H101" s="9"/>
      <c r="I101" s="10"/>
      <c r="J101" s="9"/>
      <c r="K101" s="9"/>
      <c r="L101" s="58"/>
      <c r="M101" s="58"/>
    </row>
    <row r="102" spans="1:17" x14ac:dyDescent="0.2">
      <c r="A102" s="5">
        <v>8</v>
      </c>
      <c r="B102" s="6">
        <v>9</v>
      </c>
      <c r="C102" s="11" t="s">
        <v>39</v>
      </c>
      <c r="D102" s="35" t="s">
        <v>11</v>
      </c>
      <c r="E102" s="6">
        <v>20</v>
      </c>
      <c r="F102" s="9"/>
      <c r="G102" s="9"/>
      <c r="H102" s="9"/>
      <c r="I102" s="10"/>
      <c r="J102" s="9"/>
      <c r="K102" s="9"/>
      <c r="L102" s="58"/>
      <c r="M102" s="58"/>
    </row>
    <row r="103" spans="1:17" x14ac:dyDescent="0.2">
      <c r="A103" s="5">
        <v>8</v>
      </c>
      <c r="B103" s="6">
        <v>10</v>
      </c>
      <c r="C103" s="11" t="s">
        <v>40</v>
      </c>
      <c r="D103" s="35" t="s">
        <v>11</v>
      </c>
      <c r="E103" s="6">
        <v>20</v>
      </c>
      <c r="F103" s="9"/>
      <c r="G103" s="9"/>
      <c r="H103" s="9"/>
      <c r="I103" s="10"/>
      <c r="J103" s="9"/>
      <c r="K103" s="9"/>
      <c r="L103" s="58"/>
      <c r="M103" s="58"/>
    </row>
    <row r="104" spans="1:17" ht="30" x14ac:dyDescent="0.2">
      <c r="A104" s="5">
        <v>8</v>
      </c>
      <c r="B104" s="6">
        <v>11</v>
      </c>
      <c r="C104" s="11" t="s">
        <v>82</v>
      </c>
      <c r="D104" s="35" t="s">
        <v>11</v>
      </c>
      <c r="E104" s="6">
        <v>50</v>
      </c>
      <c r="F104" s="9"/>
      <c r="G104" s="9"/>
      <c r="H104" s="9"/>
      <c r="I104" s="10"/>
      <c r="J104" s="9"/>
      <c r="K104" s="9"/>
      <c r="L104" s="58"/>
      <c r="M104" s="58"/>
    </row>
    <row r="105" spans="1:17" ht="30" x14ac:dyDescent="0.2">
      <c r="A105" s="5">
        <v>8</v>
      </c>
      <c r="B105" s="6">
        <v>12</v>
      </c>
      <c r="C105" s="11" t="s">
        <v>83</v>
      </c>
      <c r="D105" s="35" t="s">
        <v>11</v>
      </c>
      <c r="E105" s="6">
        <v>3000</v>
      </c>
      <c r="F105" s="9"/>
      <c r="G105" s="9"/>
      <c r="H105" s="9"/>
      <c r="I105" s="10"/>
      <c r="J105" s="9"/>
      <c r="K105" s="9"/>
      <c r="L105" s="58"/>
      <c r="M105" s="58"/>
    </row>
    <row r="106" spans="1:17" ht="15.75" x14ac:dyDescent="0.2">
      <c r="A106" s="14"/>
      <c r="B106" s="15"/>
      <c r="C106" s="16" t="s">
        <v>10</v>
      </c>
      <c r="D106" s="17"/>
      <c r="E106" s="15"/>
      <c r="F106" s="18"/>
      <c r="G106" s="18"/>
      <c r="H106" s="19"/>
      <c r="I106" s="17"/>
      <c r="J106" s="18"/>
      <c r="K106" s="19"/>
      <c r="L106" s="58"/>
      <c r="M106" s="58"/>
    </row>
    <row r="108" spans="1:17" ht="128.25" x14ac:dyDescent="0.2">
      <c r="A108" s="1" t="s">
        <v>0</v>
      </c>
      <c r="B108" s="2" t="s">
        <v>1</v>
      </c>
      <c r="C108" s="2" t="s">
        <v>96</v>
      </c>
      <c r="D108" s="2" t="s">
        <v>97</v>
      </c>
      <c r="E108" s="2" t="s">
        <v>112</v>
      </c>
      <c r="F108" s="3" t="s">
        <v>2</v>
      </c>
      <c r="G108" s="3" t="s">
        <v>4</v>
      </c>
      <c r="H108" s="3" t="s">
        <v>98</v>
      </c>
      <c r="I108" s="2" t="s">
        <v>3</v>
      </c>
      <c r="J108" s="3" t="s">
        <v>5</v>
      </c>
      <c r="K108" s="3" t="s">
        <v>95</v>
      </c>
      <c r="L108" s="42" t="s">
        <v>110</v>
      </c>
      <c r="M108" s="43" t="s">
        <v>111</v>
      </c>
    </row>
    <row r="109" spans="1:17" s="44" customFormat="1" ht="14.25" x14ac:dyDescent="0.2">
      <c r="A109" s="42">
        <v>1</v>
      </c>
      <c r="B109" s="43">
        <v>2</v>
      </c>
      <c r="C109" s="42">
        <v>3</v>
      </c>
      <c r="D109" s="43">
        <v>4</v>
      </c>
      <c r="E109" s="42">
        <v>5</v>
      </c>
      <c r="F109" s="43">
        <v>6</v>
      </c>
      <c r="G109" s="42">
        <v>7</v>
      </c>
      <c r="H109" s="43">
        <v>8</v>
      </c>
      <c r="I109" s="42">
        <v>9</v>
      </c>
      <c r="J109" s="43">
        <v>10</v>
      </c>
      <c r="K109" s="42">
        <v>11</v>
      </c>
      <c r="L109" s="42">
        <v>12</v>
      </c>
      <c r="M109" s="43">
        <v>13</v>
      </c>
      <c r="N109" s="56"/>
      <c r="O109" s="56"/>
      <c r="P109" s="56"/>
      <c r="Q109" s="56"/>
    </row>
    <row r="110" spans="1:17" ht="83.25" customHeight="1" x14ac:dyDescent="0.2">
      <c r="A110" s="35">
        <v>9</v>
      </c>
      <c r="B110" s="36">
        <v>1</v>
      </c>
      <c r="C110" s="37" t="s">
        <v>84</v>
      </c>
      <c r="D110" s="38" t="s">
        <v>11</v>
      </c>
      <c r="E110" s="6">
        <v>100</v>
      </c>
      <c r="F110" s="9"/>
      <c r="G110" s="9"/>
      <c r="H110" s="9"/>
      <c r="I110" s="10"/>
      <c r="J110" s="9"/>
      <c r="K110" s="9"/>
      <c r="L110" s="58"/>
      <c r="M110" s="58"/>
    </row>
    <row r="111" spans="1:17" ht="85.5" customHeight="1" x14ac:dyDescent="0.2">
      <c r="A111" s="35">
        <v>9</v>
      </c>
      <c r="B111" s="36">
        <v>2</v>
      </c>
      <c r="C111" s="37" t="s">
        <v>85</v>
      </c>
      <c r="D111" s="38" t="s">
        <v>11</v>
      </c>
      <c r="E111" s="6">
        <v>100</v>
      </c>
      <c r="F111" s="9"/>
      <c r="G111" s="9"/>
      <c r="H111" s="9"/>
      <c r="I111" s="10"/>
      <c r="J111" s="9"/>
      <c r="K111" s="9"/>
      <c r="L111" s="58"/>
      <c r="M111" s="58"/>
    </row>
    <row r="112" spans="1:17" ht="80.25" customHeight="1" x14ac:dyDescent="0.2">
      <c r="A112" s="35">
        <v>9</v>
      </c>
      <c r="B112" s="36">
        <v>3</v>
      </c>
      <c r="C112" s="37" t="s">
        <v>54</v>
      </c>
      <c r="D112" s="38" t="s">
        <v>11</v>
      </c>
      <c r="E112" s="6">
        <v>50</v>
      </c>
      <c r="F112" s="9"/>
      <c r="G112" s="9"/>
      <c r="H112" s="9"/>
      <c r="I112" s="10"/>
      <c r="J112" s="9"/>
      <c r="K112" s="9"/>
      <c r="L112" s="58"/>
      <c r="M112" s="58"/>
    </row>
    <row r="113" spans="1:17" ht="81" customHeight="1" x14ac:dyDescent="0.2">
      <c r="A113" s="35">
        <v>9</v>
      </c>
      <c r="B113" s="36">
        <v>4</v>
      </c>
      <c r="C113" s="37" t="s">
        <v>86</v>
      </c>
      <c r="D113" s="38" t="s">
        <v>56</v>
      </c>
      <c r="E113" s="6">
        <v>100</v>
      </c>
      <c r="F113" s="9"/>
      <c r="G113" s="9"/>
      <c r="H113" s="9"/>
      <c r="I113" s="10"/>
      <c r="J113" s="9"/>
      <c r="K113" s="9"/>
      <c r="L113" s="58"/>
      <c r="M113" s="58"/>
    </row>
    <row r="114" spans="1:17" ht="98.25" customHeight="1" x14ac:dyDescent="0.2">
      <c r="A114" s="35">
        <v>9</v>
      </c>
      <c r="B114" s="36">
        <v>5</v>
      </c>
      <c r="C114" s="37" t="s">
        <v>87</v>
      </c>
      <c r="D114" s="38" t="s">
        <v>11</v>
      </c>
      <c r="E114" s="6">
        <v>100</v>
      </c>
      <c r="F114" s="9"/>
      <c r="G114" s="9"/>
      <c r="H114" s="9"/>
      <c r="I114" s="10"/>
      <c r="J114" s="9"/>
      <c r="K114" s="9"/>
      <c r="L114" s="58"/>
      <c r="M114" s="58"/>
    </row>
    <row r="115" spans="1:17" ht="102.75" customHeight="1" x14ac:dyDescent="0.2">
      <c r="A115" s="35">
        <v>9</v>
      </c>
      <c r="B115" s="36">
        <v>6</v>
      </c>
      <c r="C115" s="37" t="s">
        <v>89</v>
      </c>
      <c r="D115" s="38" t="s">
        <v>11</v>
      </c>
      <c r="E115" s="6">
        <v>120</v>
      </c>
      <c r="F115" s="9"/>
      <c r="G115" s="9"/>
      <c r="H115" s="9"/>
      <c r="I115" s="10"/>
      <c r="J115" s="9"/>
      <c r="K115" s="9"/>
      <c r="L115" s="58"/>
      <c r="M115" s="58"/>
    </row>
    <row r="116" spans="1:17" ht="154.5" customHeight="1" x14ac:dyDescent="0.2">
      <c r="A116" s="35">
        <v>9</v>
      </c>
      <c r="B116" s="36">
        <v>7</v>
      </c>
      <c r="C116" s="37" t="s">
        <v>90</v>
      </c>
      <c r="D116" s="38" t="s">
        <v>11</v>
      </c>
      <c r="E116" s="6">
        <v>60</v>
      </c>
      <c r="F116" s="9"/>
      <c r="G116" s="9"/>
      <c r="H116" s="9"/>
      <c r="I116" s="10"/>
      <c r="J116" s="9"/>
      <c r="K116" s="9"/>
      <c r="L116" s="58"/>
      <c r="M116" s="58"/>
    </row>
    <row r="117" spans="1:17" ht="156" customHeight="1" x14ac:dyDescent="0.2">
      <c r="A117" s="35">
        <v>9</v>
      </c>
      <c r="B117" s="36">
        <v>8</v>
      </c>
      <c r="C117" s="39" t="s">
        <v>55</v>
      </c>
      <c r="D117" s="38" t="s">
        <v>11</v>
      </c>
      <c r="E117" s="6">
        <v>60</v>
      </c>
      <c r="F117" s="9"/>
      <c r="G117" s="9"/>
      <c r="H117" s="9"/>
      <c r="I117" s="10"/>
      <c r="J117" s="9"/>
      <c r="K117" s="9"/>
      <c r="L117" s="58"/>
      <c r="M117" s="58"/>
    </row>
    <row r="118" spans="1:17" ht="90" x14ac:dyDescent="0.2">
      <c r="A118" s="35">
        <v>9</v>
      </c>
      <c r="B118" s="36">
        <v>9</v>
      </c>
      <c r="C118" s="39" t="s">
        <v>88</v>
      </c>
      <c r="D118" s="38" t="s">
        <v>11</v>
      </c>
      <c r="E118" s="6">
        <v>100</v>
      </c>
      <c r="F118" s="9"/>
      <c r="G118" s="9"/>
      <c r="H118" s="9"/>
      <c r="I118" s="10"/>
      <c r="J118" s="9"/>
      <c r="K118" s="9"/>
      <c r="L118" s="58"/>
      <c r="M118" s="58"/>
    </row>
    <row r="119" spans="1:17" ht="75" x14ac:dyDescent="0.2">
      <c r="A119" s="35">
        <v>9</v>
      </c>
      <c r="B119" s="36">
        <v>10</v>
      </c>
      <c r="C119" s="39" t="s">
        <v>91</v>
      </c>
      <c r="D119" s="38" t="s">
        <v>11</v>
      </c>
      <c r="E119" s="6">
        <v>25</v>
      </c>
      <c r="F119" s="9"/>
      <c r="G119" s="9"/>
      <c r="H119" s="9"/>
      <c r="I119" s="10"/>
      <c r="J119" s="9"/>
      <c r="K119" s="9"/>
      <c r="L119" s="58"/>
      <c r="M119" s="58"/>
    </row>
    <row r="120" spans="1:17" ht="75" x14ac:dyDescent="0.2">
      <c r="A120" s="35">
        <v>9</v>
      </c>
      <c r="B120" s="36">
        <v>11</v>
      </c>
      <c r="C120" s="39" t="s">
        <v>92</v>
      </c>
      <c r="D120" s="38" t="s">
        <v>11</v>
      </c>
      <c r="E120" s="6">
        <v>25</v>
      </c>
      <c r="F120" s="9"/>
      <c r="G120" s="9"/>
      <c r="H120" s="9"/>
      <c r="I120" s="10"/>
      <c r="J120" s="9"/>
      <c r="K120" s="9"/>
      <c r="L120" s="58"/>
      <c r="M120" s="58"/>
    </row>
    <row r="121" spans="1:17" ht="18" customHeight="1" x14ac:dyDescent="0.2">
      <c r="A121" s="35">
        <v>9</v>
      </c>
      <c r="B121" s="36">
        <v>12</v>
      </c>
      <c r="C121" s="39" t="s">
        <v>41</v>
      </c>
      <c r="D121" s="38" t="s">
        <v>11</v>
      </c>
      <c r="E121" s="6">
        <v>20</v>
      </c>
      <c r="F121" s="9"/>
      <c r="G121" s="9"/>
      <c r="H121" s="9"/>
      <c r="I121" s="10"/>
      <c r="J121" s="9"/>
      <c r="K121" s="9"/>
      <c r="L121" s="58"/>
      <c r="M121" s="58"/>
    </row>
    <row r="122" spans="1:17" ht="90" x14ac:dyDescent="0.2">
      <c r="A122" s="35">
        <v>9</v>
      </c>
      <c r="B122" s="36">
        <v>13</v>
      </c>
      <c r="C122" s="39" t="s">
        <v>93</v>
      </c>
      <c r="D122" s="38" t="s">
        <v>11</v>
      </c>
      <c r="E122" s="6">
        <v>20</v>
      </c>
      <c r="F122" s="9"/>
      <c r="G122" s="9"/>
      <c r="H122" s="9"/>
      <c r="I122" s="10"/>
      <c r="J122" s="9"/>
      <c r="K122" s="9"/>
      <c r="L122" s="58"/>
      <c r="M122" s="58"/>
    </row>
    <row r="123" spans="1:17" ht="18" customHeight="1" x14ac:dyDescent="0.2">
      <c r="A123" s="35">
        <v>9</v>
      </c>
      <c r="B123" s="36">
        <v>14</v>
      </c>
      <c r="C123" s="39" t="s">
        <v>42</v>
      </c>
      <c r="D123" s="38" t="s">
        <v>11</v>
      </c>
      <c r="E123" s="6">
        <v>20</v>
      </c>
      <c r="F123" s="9"/>
      <c r="G123" s="9"/>
      <c r="H123" s="9"/>
      <c r="I123" s="10"/>
      <c r="J123" s="9"/>
      <c r="K123" s="9"/>
      <c r="L123" s="58"/>
      <c r="M123" s="58"/>
    </row>
    <row r="124" spans="1:17" ht="60" x14ac:dyDescent="0.2">
      <c r="A124" s="35">
        <v>9</v>
      </c>
      <c r="B124" s="36">
        <v>15</v>
      </c>
      <c r="C124" s="39" t="s">
        <v>94</v>
      </c>
      <c r="D124" s="38" t="s">
        <v>11</v>
      </c>
      <c r="E124" s="6">
        <v>20</v>
      </c>
      <c r="F124" s="9"/>
      <c r="G124" s="9"/>
      <c r="H124" s="9"/>
      <c r="I124" s="10"/>
      <c r="J124" s="9"/>
      <c r="K124" s="9"/>
      <c r="L124" s="58"/>
      <c r="M124" s="58"/>
    </row>
    <row r="125" spans="1:17" ht="45" x14ac:dyDescent="0.2">
      <c r="A125" s="35">
        <v>9</v>
      </c>
      <c r="B125" s="36">
        <v>16</v>
      </c>
      <c r="C125" s="39" t="s">
        <v>43</v>
      </c>
      <c r="D125" s="38" t="s">
        <v>11</v>
      </c>
      <c r="E125" s="6">
        <v>20</v>
      </c>
      <c r="F125" s="9"/>
      <c r="G125" s="9"/>
      <c r="H125" s="9"/>
      <c r="I125" s="10"/>
      <c r="J125" s="9"/>
      <c r="K125" s="9"/>
      <c r="L125" s="58"/>
      <c r="M125" s="58"/>
    </row>
    <row r="126" spans="1:17" ht="15.75" x14ac:dyDescent="0.25">
      <c r="A126" s="14"/>
      <c r="B126" s="15"/>
      <c r="C126" s="40" t="s">
        <v>18</v>
      </c>
      <c r="D126" s="17"/>
      <c r="E126" s="15"/>
      <c r="F126" s="18"/>
      <c r="G126" s="18"/>
      <c r="H126" s="19"/>
      <c r="I126" s="22"/>
      <c r="J126" s="18"/>
      <c r="K126" s="19"/>
      <c r="L126" s="58"/>
      <c r="M126" s="58"/>
    </row>
    <row r="128" spans="1:17" s="41" customFormat="1" ht="21.75" customHeight="1" x14ac:dyDescent="0.25">
      <c r="A128" s="45"/>
      <c r="B128" s="46"/>
      <c r="C128" s="47"/>
      <c r="D128" s="48"/>
      <c r="E128" s="46"/>
      <c r="F128" s="49"/>
      <c r="G128" s="50"/>
      <c r="H128" s="51"/>
      <c r="J128" s="51"/>
      <c r="K128" s="51"/>
      <c r="L128" s="55"/>
      <c r="M128" s="55"/>
      <c r="N128" s="55"/>
      <c r="O128" s="55"/>
      <c r="P128" s="55"/>
      <c r="Q128" s="55"/>
    </row>
    <row r="129" spans="7:9" ht="15.75" x14ac:dyDescent="0.25">
      <c r="G129" s="60" t="s">
        <v>109</v>
      </c>
      <c r="H129" s="61"/>
      <c r="I129" s="61"/>
    </row>
    <row r="130" spans="7:9" ht="30" customHeight="1" x14ac:dyDescent="0.25">
      <c r="G130" s="60" t="s">
        <v>113</v>
      </c>
      <c r="H130" s="61"/>
      <c r="I130" s="61"/>
    </row>
  </sheetData>
  <mergeCells count="2">
    <mergeCell ref="G129:I129"/>
    <mergeCell ref="G130:I130"/>
  </mergeCells>
  <pageMargins left="0.7" right="0.7" top="0.75" bottom="0.75" header="0.3" footer="0.3"/>
  <pageSetup paperSize="9" scale="42" fitToHeight="0" orientation="landscape" r:id="rId1"/>
  <headerFooter>
    <oddHeader>&amp;L&amp;"-,Pogrubiony"&amp;12Nr sprawy: 18/UCMMiT/PN/2020&amp;C&amp;"-,Pogrubiony"&amp;14FORMULARZ ASORTYMENTOWO-CENOWY&amp;R&amp;"-,Pogrubiony"&amp;12Załącznik nr 2 do SIWZ</oddHeader>
    <oddFooter>&amp;CStrona &amp;P z &amp;N</oddFooter>
  </headerFooter>
  <rowBreaks count="4" manualBreakCount="4">
    <brk id="11" max="16383" man="1"/>
    <brk id="34" max="16383" man="1"/>
    <brk id="76"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Zakresy nazwane</vt:lpstr>
      </vt:variant>
      <vt:variant>
        <vt:i4>1</vt:i4>
      </vt:variant>
    </vt:vector>
  </HeadingPairs>
  <TitlesOfParts>
    <vt:vector size="3" baseType="lpstr">
      <vt:lpstr>Formularz asortymentowo-cenowy</vt:lpstr>
      <vt:lpstr>Formularz</vt:lpstr>
      <vt:lpstr>'Formularz asortymentowo-cenowy'!Obszar_wydruku</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Agnieszka Walasik</dc:creator>
  <cp:lastModifiedBy>Dorota Tuźnik</cp:lastModifiedBy>
  <cp:lastPrinted>2020-11-25T09:56:25Z</cp:lastPrinted>
  <dcterms:created xsi:type="dcterms:W3CDTF">2017-10-03T07:19:48Z</dcterms:created>
  <dcterms:modified xsi:type="dcterms:W3CDTF">2020-11-25T09:57:53Z</dcterms:modified>
</cp:coreProperties>
</file>