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<sst xmlns="http://schemas.openxmlformats.org/spreadsheetml/2006/main" count="27" uniqueCount="25">
  <si>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Załącznik nr 5 do zapytania ofertowego</t>
  </si>
  <si>
    <t>Dotyczy: zapytania ofertowego na świadczenie kompleksowych usług w zakresie sprzątania i utrzymania czystości pomieszczeń w budynku Miejskiego Ośrodka Pomocy Społecznej w Pile przy ul. Spacerowej 23.</t>
  </si>
  <si>
    <t>ZESTAWIENIE OKIEN W BUDYNKU PRZY                           UL. SPACEROWEJ 23</t>
  </si>
  <si>
    <t>- mycie okien od wewnątrz i  z zewnątrz</t>
  </si>
  <si>
    <t>- mycie okien od wewnątrz</t>
  </si>
  <si>
    <t>Lp.</t>
  </si>
  <si>
    <t>okno drewniane, malowane</t>
  </si>
  <si>
    <t>klatka schodowa A</t>
  </si>
  <si>
    <t>klatka schodowa B</t>
  </si>
  <si>
    <t>parter</t>
  </si>
  <si>
    <t>I piętro</t>
  </si>
  <si>
    <t>II piętro</t>
  </si>
  <si>
    <t>III piętro</t>
  </si>
  <si>
    <t>IV piętro</t>
  </si>
  <si>
    <t>razem</t>
  </si>
  <si>
    <r>
      <t>Pow.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</si>
  <si>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Łącznie             pow.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</t>
    </r>
  </si>
  <si>
    <t xml:space="preserve">szer. </t>
  </si>
  <si>
    <t>wys.</t>
  </si>
  <si>
    <t>RAZEM:</t>
  </si>
  <si>
    <r>
      <t>120,90 m</t>
    </r>
    <r>
      <rPr>
        <b/>
        <vertAlign val="superscript"/>
        <sz val="8"/>
        <color indexed="8"/>
        <rFont val="Arial"/>
        <family val="2"/>
      </rPr>
      <t>2</t>
    </r>
  </si>
  <si>
    <r>
      <t>120,90 x 2 =</t>
    </r>
    <r>
      <rPr>
        <b/>
        <sz val="8"/>
        <rFont val="Arial"/>
        <family val="2"/>
      </rPr>
      <t xml:space="preserve"> 241,80 m</t>
    </r>
    <r>
      <rPr>
        <b/>
        <vertAlign val="superscript"/>
        <sz val="8"/>
        <color indexed="8"/>
        <rFont val="Arial"/>
        <family val="2"/>
      </rPr>
      <t>2</t>
    </r>
  </si>
  <si>
    <r>
      <t>24,10 m</t>
    </r>
    <r>
      <rPr>
        <b/>
        <vertAlign val="superscript"/>
        <sz val="8"/>
        <color indexed="8"/>
        <rFont val="Arial"/>
        <family val="2"/>
      </rPr>
      <t>2</t>
    </r>
  </si>
  <si>
    <t>luksfery</t>
  </si>
  <si>
    <r>
      <t>6,86 m</t>
    </r>
    <r>
      <rPr>
        <b/>
        <vertAlign val="superscript"/>
        <sz val="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</si>
</sst>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4">
    <font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4" fontId="0" fillId="2" borderId="1" xfId="0" applyFill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0" fillId="3" borderId="1" xfId="0" applyFill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1" fillId="0" borderId="0" xfId="0" applyFont="1" applyAlignment="1">
      <alignment horizontal="left"/>
    </xf>
    <xf numFmtId="164" fontId="5" fillId="0" borderId="2" xfId="0" applyFont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vertical="center" wrapText="1"/>
    </xf>
    <xf numFmtId="164" fontId="0" fillId="5" borderId="3" xfId="0" applyFill="1" applyBorder="1" applyAlignment="1">
      <alignment/>
    </xf>
    <xf numFmtId="164" fontId="0" fillId="5" borderId="0" xfId="0" applyFill="1" applyBorder="1" applyAlignment="1">
      <alignment/>
    </xf>
    <xf numFmtId="165" fontId="5" fillId="5" borderId="2" xfId="0" applyNumberFormat="1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 wrapText="1"/>
    </xf>
    <xf numFmtId="164" fontId="5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 wrapText="1"/>
    </xf>
    <xf numFmtId="165" fontId="0" fillId="2" borderId="5" xfId="0" applyNumberForma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wrapText="1"/>
    </xf>
    <xf numFmtId="165" fontId="1" fillId="2" borderId="5" xfId="0" applyNumberFormat="1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 wrapText="1"/>
    </xf>
    <xf numFmtId="165" fontId="0" fillId="2" borderId="5" xfId="0" applyNumberFormat="1" applyFill="1" applyBorder="1" applyAlignment="1">
      <alignment horizontal="left" wrapText="1"/>
    </xf>
    <xf numFmtId="165" fontId="0" fillId="2" borderId="6" xfId="0" applyNumberFormat="1" applyFill="1" applyBorder="1" applyAlignment="1">
      <alignment horizontal="left" wrapText="1"/>
    </xf>
    <xf numFmtId="164" fontId="5" fillId="3" borderId="2" xfId="0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wrapText="1"/>
    </xf>
    <xf numFmtId="164" fontId="8" fillId="3" borderId="2" xfId="0" applyFont="1" applyFill="1" applyBorder="1" applyAlignment="1">
      <alignment horizontal="center" wrapText="1"/>
    </xf>
    <xf numFmtId="164" fontId="8" fillId="3" borderId="2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 wrapText="1"/>
    </xf>
    <xf numFmtId="165" fontId="9" fillId="3" borderId="5" xfId="0" applyNumberFormat="1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 wrapText="1"/>
    </xf>
    <xf numFmtId="164" fontId="5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4" fontId="11" fillId="0" borderId="10" xfId="0" applyFont="1" applyBorder="1" applyAlignment="1">
      <alignment horizontal="center" vertical="center"/>
    </xf>
    <xf numFmtId="164" fontId="1" fillId="4" borderId="2" xfId="0" applyFont="1" applyFill="1" applyBorder="1" applyAlignment="1">
      <alignment horizontal="center"/>
    </xf>
    <xf numFmtId="164" fontId="10" fillId="0" borderId="11" xfId="0" applyFont="1" applyBorder="1" applyAlignment="1">
      <alignment/>
    </xf>
    <xf numFmtId="165" fontId="12" fillId="5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/>
    </xf>
    <xf numFmtId="164" fontId="9" fillId="5" borderId="2" xfId="0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 wrapText="1"/>
    </xf>
    <xf numFmtId="165" fontId="9" fillId="3" borderId="6" xfId="0" applyNumberFormat="1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wrapText="1"/>
    </xf>
    <xf numFmtId="165" fontId="1" fillId="5" borderId="1" xfId="0" applyNumberFormat="1" applyFont="1" applyFill="1" applyBorder="1" applyAlignment="1">
      <alignment horizontal="center"/>
    </xf>
    <xf numFmtId="164" fontId="5" fillId="5" borderId="3" xfId="0" applyFont="1" applyFill="1" applyBorder="1" applyAlignment="1">
      <alignment/>
    </xf>
    <xf numFmtId="165" fontId="5" fillId="0" borderId="0" xfId="0" applyNumberFormat="1" applyFont="1" applyBorder="1" applyAlignment="1">
      <alignment horizontal="center"/>
    </xf>
    <xf numFmtId="165" fontId="13" fillId="0" borderId="7" xfId="0" applyNumberFormat="1" applyFont="1" applyBorder="1" applyAlignment="1">
      <alignment horizontal="center"/>
    </xf>
    <xf numFmtId="164" fontId="10" fillId="0" borderId="0" xfId="0" applyFont="1" applyBorder="1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5" fillId="5" borderId="0" xfId="0" applyFont="1" applyFill="1" applyBorder="1" applyAlignment="1">
      <alignment horizontal="center" vertical="center"/>
    </xf>
    <xf numFmtId="164" fontId="1" fillId="5" borderId="0" xfId="0" applyFont="1" applyFill="1" applyBorder="1" applyAlignment="1">
      <alignment horizontal="center" vertical="center"/>
    </xf>
    <xf numFmtId="164" fontId="1" fillId="5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5" borderId="0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4" fontId="0" fillId="5" borderId="0" xfId="0" applyFill="1" applyAlignment="1">
      <alignment horizontal="right" vertical="center"/>
    </xf>
    <xf numFmtId="165" fontId="1" fillId="5" borderId="0" xfId="0" applyNumberFormat="1" applyFont="1" applyFill="1" applyBorder="1" applyAlignment="1">
      <alignment horizontal="right" vertical="center"/>
    </xf>
    <xf numFmtId="164" fontId="4" fillId="5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right" vertical="center"/>
    </xf>
    <xf numFmtId="166" fontId="1" fillId="5" borderId="0" xfId="0" applyNumberFormat="1" applyFont="1" applyFill="1" applyBorder="1" applyAlignment="1">
      <alignment horizontal="left" vertical="top" wrapText="1"/>
    </xf>
    <xf numFmtId="164" fontId="11" fillId="5" borderId="0" xfId="0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wrapText="1"/>
    </xf>
    <xf numFmtId="164" fontId="11" fillId="5" borderId="0" xfId="0" applyFont="1" applyFill="1" applyBorder="1" applyAlignment="1">
      <alignment horizontal="center"/>
    </xf>
    <xf numFmtId="164" fontId="0" fillId="5" borderId="0" xfId="0" applyFont="1" applyFill="1" applyBorder="1" applyAlignment="1">
      <alignment horizontal="center" wrapText="1"/>
    </xf>
    <xf numFmtId="164" fontId="0" fillId="5" borderId="0" xfId="0" applyFont="1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6" fontId="5" fillId="0" borderId="0" xfId="0" applyNumberFormat="1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showGridLines="0" tabSelected="1" workbookViewId="0" topLeftCell="A1">
      <selection activeCell="R10" sqref="R10"/>
    </sheetView>
  </sheetViews>
  <sheetFormatPr defaultColWidth="12.57421875" defaultRowHeight="12.75"/>
  <cols>
    <col min="1" max="1" width="1.8515625" style="0" customWidth="1"/>
    <col min="2" max="2" width="3.421875" style="0" customWidth="1"/>
    <col min="3" max="3" width="8.140625" style="1" customWidth="1"/>
    <col min="4" max="4" width="9.00390625" style="1" customWidth="1"/>
    <col min="5" max="5" width="10.421875" style="1" customWidth="1"/>
    <col min="6" max="6" width="10.7109375" style="1" customWidth="1"/>
    <col min="7" max="7" width="6.7109375" style="1" customWidth="1"/>
    <col min="8" max="8" width="7.421875" style="1" customWidth="1"/>
    <col min="9" max="9" width="8.00390625" style="1" customWidth="1"/>
    <col min="10" max="10" width="8.57421875" style="1" customWidth="1"/>
    <col min="11" max="11" width="7.8515625" style="1" customWidth="1"/>
    <col min="12" max="12" width="6.00390625" style="1" customWidth="1"/>
    <col min="13" max="13" width="13.8515625" style="0" customWidth="1"/>
    <col min="14" max="14" width="10.421875" style="0" customWidth="1"/>
    <col min="15" max="15" width="9.421875" style="0" customWidth="1"/>
    <col min="16" max="16384" width="11.57421875" style="0" customWidth="1"/>
  </cols>
  <sheetData>
    <row r="1" spans="2:6" ht="7.5" customHeight="1">
      <c r="B1" s="2"/>
      <c r="C1" s="2"/>
      <c r="D1" s="2"/>
      <c r="E1" s="2"/>
      <c r="F1" s="2"/>
    </row>
    <row r="2" spans="2:14" ht="14.25" customHeight="1">
      <c r="B2" s="2"/>
      <c r="C2" s="2"/>
      <c r="D2" s="2"/>
      <c r="E2" s="2"/>
      <c r="F2" s="2"/>
      <c r="J2" s="3" t="s">
        <v>0</v>
      </c>
      <c r="K2" s="3"/>
      <c r="L2" s="3"/>
      <c r="M2" s="3"/>
      <c r="N2" s="3"/>
    </row>
    <row r="3" spans="2:13" ht="26.2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6" ht="12.75" customHeight="1">
      <c r="B4" s="2"/>
      <c r="C4" s="2"/>
      <c r="D4" s="2"/>
      <c r="E4" s="2"/>
      <c r="F4" s="2"/>
    </row>
    <row r="5" spans="2:14" ht="24" customHeight="1">
      <c r="B5" s="5" t="s">
        <v>2</v>
      </c>
      <c r="C5" s="5"/>
      <c r="D5" s="5"/>
      <c r="E5" s="5"/>
      <c r="F5" s="5"/>
      <c r="G5" s="6"/>
      <c r="H5" s="7" t="s">
        <v>3</v>
      </c>
      <c r="I5" s="7"/>
      <c r="J5" s="7"/>
      <c r="L5" s="8"/>
      <c r="M5" s="7" t="s">
        <v>4</v>
      </c>
      <c r="N5" s="7"/>
    </row>
    <row r="6" spans="3:14" ht="7.5" customHeight="1"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</row>
    <row r="7" spans="2:16" ht="24.75" customHeight="1">
      <c r="B7" s="11" t="s">
        <v>5</v>
      </c>
      <c r="C7" s="12" t="s">
        <v>6</v>
      </c>
      <c r="D7" s="12"/>
      <c r="E7" s="13" t="s">
        <v>7</v>
      </c>
      <c r="F7" s="13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5" t="s">
        <v>16</v>
      </c>
      <c r="O7" s="16"/>
      <c r="P7" s="17"/>
    </row>
    <row r="8" spans="2:16" ht="18" customHeight="1">
      <c r="B8" s="11"/>
      <c r="C8" s="14" t="s">
        <v>17</v>
      </c>
      <c r="D8" s="14" t="s">
        <v>18</v>
      </c>
      <c r="E8" s="13"/>
      <c r="F8" s="13"/>
      <c r="G8" s="14"/>
      <c r="H8" s="14"/>
      <c r="I8" s="14"/>
      <c r="J8" s="14"/>
      <c r="K8" s="14"/>
      <c r="L8" s="14"/>
      <c r="M8" s="14"/>
      <c r="N8" s="14"/>
      <c r="O8" s="16"/>
      <c r="P8" s="17"/>
    </row>
    <row r="9" spans="2:16" ht="14.25">
      <c r="B9" s="11">
        <v>1</v>
      </c>
      <c r="C9" s="18">
        <v>1.2</v>
      </c>
      <c r="D9" s="18">
        <v>1.4</v>
      </c>
      <c r="E9" s="19"/>
      <c r="F9" s="19"/>
      <c r="G9" s="20">
        <v>1</v>
      </c>
      <c r="H9" s="20"/>
      <c r="I9" s="20"/>
      <c r="J9" s="20"/>
      <c r="K9" s="20"/>
      <c r="L9" s="21">
        <v>1</v>
      </c>
      <c r="M9" s="22">
        <f aca="true" t="shared" si="0" ref="M9:M18">SUM(C9*D9)</f>
        <v>1.68</v>
      </c>
      <c r="N9" s="23">
        <f aca="true" t="shared" si="1" ref="N9:N10">SUM(L9*M9)</f>
        <v>1.68</v>
      </c>
      <c r="O9" s="24"/>
      <c r="P9" s="17"/>
    </row>
    <row r="10" spans="2:16" ht="14.25">
      <c r="B10" s="11">
        <v>2</v>
      </c>
      <c r="C10" s="18">
        <v>0.65</v>
      </c>
      <c r="D10" s="18">
        <v>1.08</v>
      </c>
      <c r="E10" s="19"/>
      <c r="F10" s="19"/>
      <c r="G10" s="20"/>
      <c r="H10" s="20">
        <v>2</v>
      </c>
      <c r="I10" s="20"/>
      <c r="J10" s="20"/>
      <c r="K10" s="20"/>
      <c r="L10" s="21">
        <v>2</v>
      </c>
      <c r="M10" s="22">
        <f t="shared" si="0"/>
        <v>0.7020000000000001</v>
      </c>
      <c r="N10" s="23">
        <f t="shared" si="1"/>
        <v>1.4040000000000001</v>
      </c>
      <c r="O10" s="25"/>
      <c r="P10" s="17"/>
    </row>
    <row r="11" spans="2:16" ht="14.25">
      <c r="B11" s="11">
        <v>3</v>
      </c>
      <c r="C11" s="18">
        <v>1.07</v>
      </c>
      <c r="D11" s="18">
        <v>1.07</v>
      </c>
      <c r="E11" s="19"/>
      <c r="F11" s="19"/>
      <c r="G11" s="20"/>
      <c r="H11" s="20">
        <v>5</v>
      </c>
      <c r="I11" s="20"/>
      <c r="J11" s="20"/>
      <c r="K11" s="20"/>
      <c r="L11" s="21">
        <v>5</v>
      </c>
      <c r="M11" s="22">
        <f t="shared" si="0"/>
        <v>1.1449</v>
      </c>
      <c r="N11" s="23">
        <v>5.7</v>
      </c>
      <c r="O11" s="26"/>
      <c r="P11" s="17"/>
    </row>
    <row r="12" spans="2:16" ht="14.25">
      <c r="B12" s="11">
        <v>4</v>
      </c>
      <c r="C12" s="18">
        <v>1.17</v>
      </c>
      <c r="D12" s="18">
        <v>1.07</v>
      </c>
      <c r="E12" s="19"/>
      <c r="F12" s="19"/>
      <c r="G12" s="20"/>
      <c r="H12" s="20">
        <v>24</v>
      </c>
      <c r="I12" s="20"/>
      <c r="J12" s="20"/>
      <c r="K12" s="20"/>
      <c r="L12" s="21">
        <v>24</v>
      </c>
      <c r="M12" s="22">
        <f t="shared" si="0"/>
        <v>1.2519</v>
      </c>
      <c r="N12" s="23">
        <v>30</v>
      </c>
      <c r="O12" s="26"/>
      <c r="P12" s="17"/>
    </row>
    <row r="13" spans="2:16" ht="14.25">
      <c r="B13" s="11">
        <v>5</v>
      </c>
      <c r="C13" s="18">
        <v>1.21</v>
      </c>
      <c r="D13" s="18">
        <v>1.82</v>
      </c>
      <c r="E13" s="19"/>
      <c r="F13" s="19"/>
      <c r="G13" s="20"/>
      <c r="H13" s="20"/>
      <c r="I13" s="20"/>
      <c r="J13" s="20">
        <v>10</v>
      </c>
      <c r="K13" s="20"/>
      <c r="L13" s="21">
        <v>10</v>
      </c>
      <c r="M13" s="22">
        <f t="shared" si="0"/>
        <v>2.2022</v>
      </c>
      <c r="N13" s="23">
        <v>22</v>
      </c>
      <c r="O13" s="26"/>
      <c r="P13" s="17"/>
    </row>
    <row r="14" spans="2:16" ht="14.25">
      <c r="B14" s="11">
        <v>6</v>
      </c>
      <c r="C14" s="18">
        <v>1.17</v>
      </c>
      <c r="D14" s="18">
        <v>1.82</v>
      </c>
      <c r="E14" s="19"/>
      <c r="F14" s="19"/>
      <c r="G14" s="20"/>
      <c r="H14" s="20"/>
      <c r="I14" s="20"/>
      <c r="J14" s="20">
        <v>12</v>
      </c>
      <c r="K14" s="20"/>
      <c r="L14" s="21">
        <v>12</v>
      </c>
      <c r="M14" s="22">
        <f t="shared" si="0"/>
        <v>2.1294</v>
      </c>
      <c r="N14" s="23">
        <v>25.56</v>
      </c>
      <c r="O14" s="27" t="s">
        <v>19</v>
      </c>
      <c r="P14" s="17"/>
    </row>
    <row r="15" spans="2:16" ht="14.25">
      <c r="B15" s="11">
        <v>7</v>
      </c>
      <c r="C15" s="18">
        <v>1.07</v>
      </c>
      <c r="D15" s="18">
        <v>1.82</v>
      </c>
      <c r="E15" s="19"/>
      <c r="F15" s="19"/>
      <c r="G15" s="20"/>
      <c r="H15" s="20"/>
      <c r="I15" s="20"/>
      <c r="J15" s="20">
        <v>5</v>
      </c>
      <c r="K15" s="20"/>
      <c r="L15" s="21">
        <v>5</v>
      </c>
      <c r="M15" s="22">
        <f t="shared" si="0"/>
        <v>1.9474000000000002</v>
      </c>
      <c r="N15" s="23">
        <v>9.75</v>
      </c>
      <c r="O15" s="27" t="s">
        <v>20</v>
      </c>
      <c r="P15" s="17"/>
    </row>
    <row r="16" spans="2:16" ht="14.25">
      <c r="B16" s="11">
        <v>8</v>
      </c>
      <c r="C16" s="18">
        <v>0.6000000000000001</v>
      </c>
      <c r="D16" s="18">
        <v>1.82</v>
      </c>
      <c r="E16" s="19"/>
      <c r="F16" s="19"/>
      <c r="G16" s="20"/>
      <c r="H16" s="20"/>
      <c r="I16" s="20"/>
      <c r="J16" s="20">
        <v>2</v>
      </c>
      <c r="K16" s="20"/>
      <c r="L16" s="21">
        <v>2</v>
      </c>
      <c r="M16" s="22">
        <f t="shared" si="0"/>
        <v>1.0920000000000003</v>
      </c>
      <c r="N16" s="23">
        <f aca="true" t="shared" si="2" ref="N16:N18">SUM(L16*M16)</f>
        <v>2.1840000000000006</v>
      </c>
      <c r="O16" s="26"/>
      <c r="P16" s="17"/>
    </row>
    <row r="17" spans="2:16" ht="24" customHeight="1">
      <c r="B17" s="11">
        <v>9</v>
      </c>
      <c r="C17" s="18">
        <v>1.07</v>
      </c>
      <c r="D17" s="18">
        <v>2.07</v>
      </c>
      <c r="E17" s="19"/>
      <c r="F17" s="19"/>
      <c r="G17" s="20"/>
      <c r="H17" s="20"/>
      <c r="I17" s="20">
        <v>1</v>
      </c>
      <c r="J17" s="20"/>
      <c r="K17" s="20"/>
      <c r="L17" s="21">
        <v>1</v>
      </c>
      <c r="M17" s="22">
        <f t="shared" si="0"/>
        <v>2.2149</v>
      </c>
      <c r="N17" s="23">
        <f t="shared" si="2"/>
        <v>2.2149</v>
      </c>
      <c r="O17" s="28" t="s">
        <v>21</v>
      </c>
      <c r="P17" s="17"/>
    </row>
    <row r="18" spans="2:16" ht="14.25">
      <c r="B18" s="11">
        <v>10</v>
      </c>
      <c r="C18" s="18">
        <v>1.21</v>
      </c>
      <c r="D18" s="18">
        <v>1.82</v>
      </c>
      <c r="E18" s="19"/>
      <c r="F18" s="19"/>
      <c r="G18" s="20"/>
      <c r="H18" s="20"/>
      <c r="I18" s="20">
        <v>1</v>
      </c>
      <c r="J18" s="20"/>
      <c r="K18" s="20"/>
      <c r="L18" s="21">
        <v>1</v>
      </c>
      <c r="M18" s="22">
        <f t="shared" si="0"/>
        <v>2.2022</v>
      </c>
      <c r="N18" s="23">
        <f t="shared" si="2"/>
        <v>2.2022</v>
      </c>
      <c r="O18" s="25"/>
      <c r="P18" s="17"/>
    </row>
    <row r="19" spans="2:16" ht="14.25">
      <c r="B19" s="11">
        <v>11</v>
      </c>
      <c r="C19" s="18">
        <v>1.19</v>
      </c>
      <c r="D19" s="18">
        <v>1.81</v>
      </c>
      <c r="E19" s="19"/>
      <c r="F19" s="19"/>
      <c r="G19" s="20"/>
      <c r="H19" s="20"/>
      <c r="I19" s="20">
        <v>4</v>
      </c>
      <c r="J19" s="20"/>
      <c r="K19" s="20"/>
      <c r="L19" s="21">
        <v>4</v>
      </c>
      <c r="M19" s="21">
        <v>2.15</v>
      </c>
      <c r="N19" s="23">
        <f>(L19*M19)</f>
        <v>8.6</v>
      </c>
      <c r="O19" s="25"/>
      <c r="P19" s="17"/>
    </row>
    <row r="20" spans="2:16" ht="14.25">
      <c r="B20" s="11">
        <v>12</v>
      </c>
      <c r="C20" s="18">
        <v>0.67</v>
      </c>
      <c r="D20" s="18">
        <v>1.82</v>
      </c>
      <c r="E20" s="19"/>
      <c r="F20" s="19"/>
      <c r="G20" s="20"/>
      <c r="H20" s="20"/>
      <c r="I20" s="20">
        <v>2</v>
      </c>
      <c r="J20" s="20"/>
      <c r="K20" s="20"/>
      <c r="L20" s="21">
        <v>2</v>
      </c>
      <c r="M20" s="22">
        <f aca="true" t="shared" si="3" ref="M20:M27">SUM(C20*D20)</f>
        <v>1.2194</v>
      </c>
      <c r="N20" s="23">
        <f aca="true" t="shared" si="4" ref="N20:N22">SUM(L20*M20)</f>
        <v>2.4388</v>
      </c>
      <c r="O20" s="25"/>
      <c r="P20" s="17"/>
    </row>
    <row r="21" spans="2:16" ht="14.25">
      <c r="B21" s="11">
        <v>13</v>
      </c>
      <c r="C21" s="18">
        <v>1.06</v>
      </c>
      <c r="D21" s="18">
        <v>1.38</v>
      </c>
      <c r="E21" s="19"/>
      <c r="F21" s="19"/>
      <c r="G21" s="20"/>
      <c r="H21" s="20"/>
      <c r="I21" s="20"/>
      <c r="J21" s="20"/>
      <c r="K21" s="20">
        <v>1</v>
      </c>
      <c r="L21" s="21">
        <v>1</v>
      </c>
      <c r="M21" s="22">
        <f t="shared" si="3"/>
        <v>1.4627999999999999</v>
      </c>
      <c r="N21" s="23">
        <f t="shared" si="4"/>
        <v>1.4627999999999999</v>
      </c>
      <c r="O21" s="25"/>
      <c r="P21" s="17"/>
    </row>
    <row r="22" spans="2:16" ht="14.25">
      <c r="B22" s="11">
        <v>14</v>
      </c>
      <c r="C22" s="18">
        <v>0.98</v>
      </c>
      <c r="D22" s="18">
        <v>1.04</v>
      </c>
      <c r="E22" s="19"/>
      <c r="F22" s="19"/>
      <c r="G22" s="20"/>
      <c r="H22" s="20"/>
      <c r="I22" s="20"/>
      <c r="J22" s="20"/>
      <c r="K22" s="20">
        <v>4</v>
      </c>
      <c r="L22" s="21">
        <v>4</v>
      </c>
      <c r="M22" s="22">
        <f t="shared" si="3"/>
        <v>1.0192</v>
      </c>
      <c r="N22" s="23">
        <f t="shared" si="4"/>
        <v>4.0768</v>
      </c>
      <c r="O22" s="29"/>
      <c r="P22" s="17"/>
    </row>
    <row r="23" spans="2:16" ht="14.25">
      <c r="B23" s="11">
        <v>15</v>
      </c>
      <c r="C23" s="18">
        <v>0.6000000000000001</v>
      </c>
      <c r="D23" s="18">
        <v>1.36</v>
      </c>
      <c r="E23" s="19"/>
      <c r="F23" s="19"/>
      <c r="G23" s="20"/>
      <c r="H23" s="20"/>
      <c r="I23" s="20"/>
      <c r="J23" s="20"/>
      <c r="K23" s="20">
        <v>2</v>
      </c>
      <c r="L23" s="21">
        <v>2</v>
      </c>
      <c r="M23" s="22">
        <f t="shared" si="3"/>
        <v>0.8160000000000002</v>
      </c>
      <c r="N23" s="23">
        <v>1.64</v>
      </c>
      <c r="O23" s="30"/>
      <c r="P23" s="17"/>
    </row>
    <row r="24" spans="2:16" ht="14.25">
      <c r="B24" s="31">
        <v>16</v>
      </c>
      <c r="C24" s="32">
        <v>2.13</v>
      </c>
      <c r="D24" s="32">
        <v>0.8</v>
      </c>
      <c r="E24" s="33">
        <v>1</v>
      </c>
      <c r="F24" s="33"/>
      <c r="G24" s="34"/>
      <c r="H24" s="34"/>
      <c r="I24" s="34"/>
      <c r="J24" s="34"/>
      <c r="K24" s="34"/>
      <c r="L24" s="35">
        <v>1</v>
      </c>
      <c r="M24" s="36">
        <f t="shared" si="3"/>
        <v>1.704</v>
      </c>
      <c r="N24" s="36">
        <f>SUM(L24*M24)</f>
        <v>1.704</v>
      </c>
      <c r="O24" s="37"/>
      <c r="P24" s="17"/>
    </row>
    <row r="25" spans="2:16" ht="14.25">
      <c r="B25" s="31">
        <v>17</v>
      </c>
      <c r="C25" s="32">
        <v>2.13</v>
      </c>
      <c r="D25" s="32">
        <v>2.13</v>
      </c>
      <c r="E25" s="33">
        <v>4</v>
      </c>
      <c r="F25" s="33"/>
      <c r="G25" s="34"/>
      <c r="H25" s="34"/>
      <c r="I25" s="34"/>
      <c r="J25" s="34"/>
      <c r="K25" s="34"/>
      <c r="L25" s="35">
        <v>4</v>
      </c>
      <c r="M25" s="36">
        <f t="shared" si="3"/>
        <v>4.536899999999999</v>
      </c>
      <c r="N25" s="36">
        <v>18.16</v>
      </c>
      <c r="O25" s="38" t="s">
        <v>19</v>
      </c>
      <c r="P25" s="17"/>
    </row>
    <row r="26" spans="2:16" ht="14.25">
      <c r="B26" s="31">
        <v>18</v>
      </c>
      <c r="C26" s="32">
        <v>2.13</v>
      </c>
      <c r="D26" s="32">
        <v>1.22</v>
      </c>
      <c r="E26" s="33">
        <v>1</v>
      </c>
      <c r="F26" s="33"/>
      <c r="G26" s="34"/>
      <c r="H26" s="34"/>
      <c r="I26" s="34"/>
      <c r="J26" s="34"/>
      <c r="K26" s="34"/>
      <c r="L26" s="35">
        <v>1</v>
      </c>
      <c r="M26" s="36">
        <f t="shared" si="3"/>
        <v>2.5986</v>
      </c>
      <c r="N26" s="36">
        <f aca="true" t="shared" si="5" ref="N26:N27">SUM(L26*M26)</f>
        <v>2.5986</v>
      </c>
      <c r="O26" s="38" t="s">
        <v>22</v>
      </c>
      <c r="P26" s="17"/>
    </row>
    <row r="27" spans="2:16" ht="14.25">
      <c r="B27" s="31">
        <v>19</v>
      </c>
      <c r="C27" s="32">
        <v>1.26</v>
      </c>
      <c r="D27" s="32">
        <v>1.3</v>
      </c>
      <c r="E27" s="33"/>
      <c r="F27" s="33">
        <v>1</v>
      </c>
      <c r="G27" s="34"/>
      <c r="H27" s="34"/>
      <c r="I27" s="34"/>
      <c r="J27" s="34"/>
      <c r="K27" s="34"/>
      <c r="L27" s="35">
        <v>1</v>
      </c>
      <c r="M27" s="39">
        <f t="shared" si="3"/>
        <v>1.6380000000000001</v>
      </c>
      <c r="N27" s="36">
        <f t="shared" si="5"/>
        <v>1.6380000000000001</v>
      </c>
      <c r="O27" s="40"/>
      <c r="P27" s="17"/>
    </row>
    <row r="28" spans="2:16" ht="14.25">
      <c r="B28" s="41"/>
      <c r="C28" s="42"/>
      <c r="D28" s="43"/>
      <c r="E28" s="44">
        <f>SUM(E9:E26)</f>
        <v>6</v>
      </c>
      <c r="F28" s="44">
        <v>1</v>
      </c>
      <c r="G28" s="44">
        <f>SUM(G9:G26)</f>
        <v>1</v>
      </c>
      <c r="H28" s="44">
        <f>SUM(H9:H26)</f>
        <v>31</v>
      </c>
      <c r="I28" s="44">
        <f>SUM(I9:I26)</f>
        <v>8</v>
      </c>
      <c r="J28" s="44">
        <f>SUM(J9:J26)</f>
        <v>29</v>
      </c>
      <c r="K28" s="44">
        <f>SUM(K9:K26)</f>
        <v>7</v>
      </c>
      <c r="L28" s="44">
        <f>SUM(L9:L27)</f>
        <v>83</v>
      </c>
      <c r="M28" s="45"/>
      <c r="N28" s="46"/>
      <c r="O28" s="47"/>
      <c r="P28" s="17"/>
    </row>
    <row r="29" spans="2:16" ht="14.25">
      <c r="B29" s="48"/>
      <c r="C29" s="49" t="s">
        <v>23</v>
      </c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17"/>
    </row>
    <row r="30" spans="2:16" ht="14.25">
      <c r="B30" s="52">
        <v>1</v>
      </c>
      <c r="C30" s="34">
        <v>1.13</v>
      </c>
      <c r="D30" s="34">
        <v>1.34</v>
      </c>
      <c r="E30" s="53"/>
      <c r="F30" s="53"/>
      <c r="G30" s="53"/>
      <c r="H30" s="54">
        <v>2</v>
      </c>
      <c r="I30" s="54"/>
      <c r="J30" s="53"/>
      <c r="K30" s="53"/>
      <c r="L30" s="55">
        <v>2</v>
      </c>
      <c r="M30" s="36">
        <f aca="true" t="shared" si="6" ref="M30:M31">SUM(C30*D30)</f>
        <v>1.5142</v>
      </c>
      <c r="N30" s="36">
        <v>3.02</v>
      </c>
      <c r="O30" s="56" t="s">
        <v>19</v>
      </c>
      <c r="P30" s="17"/>
    </row>
    <row r="31" spans="2:16" ht="14.25">
      <c r="B31" s="31">
        <v>2</v>
      </c>
      <c r="C31" s="32">
        <v>1.13</v>
      </c>
      <c r="D31" s="32">
        <v>1.7000000000000002</v>
      </c>
      <c r="E31" s="57"/>
      <c r="F31" s="57"/>
      <c r="G31" s="54"/>
      <c r="H31" s="54"/>
      <c r="I31" s="54"/>
      <c r="J31" s="54">
        <v>2</v>
      </c>
      <c r="K31" s="54"/>
      <c r="L31" s="55">
        <v>2</v>
      </c>
      <c r="M31" s="39">
        <f t="shared" si="6"/>
        <v>1.921</v>
      </c>
      <c r="N31" s="36">
        <f>SUM(L31*M31)</f>
        <v>3.842</v>
      </c>
      <c r="O31" s="58" t="s">
        <v>24</v>
      </c>
      <c r="P31" s="17"/>
    </row>
    <row r="32" spans="2:16" ht="14.25">
      <c r="B32" s="41"/>
      <c r="C32" s="59"/>
      <c r="D32" s="60"/>
      <c r="E32" s="44">
        <f>SUM(E30:E31)</f>
        <v>0</v>
      </c>
      <c r="F32" s="44">
        <f>SUM(F30:F31)</f>
        <v>0</v>
      </c>
      <c r="G32" s="44">
        <f>SUM(G30:G31)</f>
        <v>0</v>
      </c>
      <c r="H32" s="44">
        <f>SUM(H30:H31)</f>
        <v>2</v>
      </c>
      <c r="I32" s="44">
        <f>SUM(I30:I31)</f>
        <v>0</v>
      </c>
      <c r="J32" s="44">
        <f>SUM(J30:J31)</f>
        <v>2</v>
      </c>
      <c r="K32" s="44">
        <f>SUM(K30:K31)</f>
        <v>0</v>
      </c>
      <c r="L32" s="44">
        <f>SUM(L30:L31)</f>
        <v>4</v>
      </c>
      <c r="M32" s="45"/>
      <c r="N32" s="61"/>
      <c r="O32" s="62"/>
      <c r="P32" s="17"/>
    </row>
    <row r="33" spans="13:14" ht="9.75" customHeight="1">
      <c r="M33" s="63"/>
      <c r="N33" s="64"/>
    </row>
    <row r="34" spans="2:14" ht="7.5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  <c r="M34" s="63"/>
      <c r="N34" s="64"/>
    </row>
    <row r="35" spans="2:7" ht="16.5" customHeight="1">
      <c r="B35" s="66"/>
      <c r="C35" s="67"/>
      <c r="D35" s="67"/>
      <c r="E35" s="67"/>
      <c r="F35" s="68"/>
      <c r="G35" s="68"/>
    </row>
    <row r="36" spans="2:14" ht="12.75" customHeight="1">
      <c r="B36" s="69"/>
      <c r="C36" s="70"/>
      <c r="D36" s="70"/>
      <c r="E36" s="71"/>
      <c r="F36" s="72"/>
      <c r="G36" s="68"/>
      <c r="H36" s="73"/>
      <c r="I36" s="74"/>
      <c r="J36" s="75"/>
      <c r="K36" s="76"/>
      <c r="L36" s="75"/>
      <c r="M36" s="73"/>
      <c r="N36" s="77"/>
    </row>
    <row r="37" spans="2:14" ht="26.25" customHeight="1">
      <c r="B37" s="69"/>
      <c r="C37" s="70"/>
      <c r="D37" s="70"/>
      <c r="E37" s="71"/>
      <c r="F37" s="72"/>
      <c r="G37" s="68"/>
      <c r="H37" s="73"/>
      <c r="I37" s="78"/>
      <c r="J37" s="75"/>
      <c r="K37" s="75"/>
      <c r="L37" s="73"/>
      <c r="M37" s="79"/>
      <c r="N37" s="79"/>
    </row>
    <row r="38" spans="2:15" ht="18.75" customHeight="1">
      <c r="B38" s="80"/>
      <c r="C38" s="81"/>
      <c r="D38" s="81"/>
      <c r="E38" s="82"/>
      <c r="F38" s="83"/>
      <c r="G38" s="84"/>
      <c r="H38" s="85"/>
      <c r="I38" s="85"/>
      <c r="J38" s="85"/>
      <c r="K38" s="85"/>
      <c r="L38" s="73"/>
      <c r="M38" s="79"/>
      <c r="N38" s="79"/>
      <c r="O38" s="86"/>
    </row>
    <row r="39" spans="2:15" ht="11.25" customHeight="1">
      <c r="B39" s="80"/>
      <c r="C39" s="81"/>
      <c r="D39" s="81"/>
      <c r="E39" s="82"/>
      <c r="F39" s="83"/>
      <c r="G39" s="84"/>
      <c r="H39" s="85"/>
      <c r="I39" s="85"/>
      <c r="J39" s="85"/>
      <c r="K39" s="85"/>
      <c r="L39" s="73"/>
      <c r="M39" s="79"/>
      <c r="N39" s="79"/>
      <c r="O39" s="86"/>
    </row>
    <row r="40" ht="14.25"/>
    <row r="41" ht="14.25"/>
  </sheetData>
  <sheetProtection selectLockedCells="1" selectUnlockedCells="1"/>
  <mergeCells count="32">
    <mergeCell ref="J2:N2"/>
    <mergeCell ref="B3:M3"/>
    <mergeCell ref="B5:F5"/>
    <mergeCell ref="H5:J5"/>
    <mergeCell ref="M5:N5"/>
    <mergeCell ref="B7:B8"/>
    <mergeCell ref="C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C29:D29"/>
    <mergeCell ref="E29:N29"/>
    <mergeCell ref="M33:M34"/>
    <mergeCell ref="N33:N34"/>
    <mergeCell ref="B34:K34"/>
    <mergeCell ref="B36:B37"/>
    <mergeCell ref="C36:D37"/>
    <mergeCell ref="E36:E37"/>
    <mergeCell ref="F36:F37"/>
    <mergeCell ref="G36:G37"/>
    <mergeCell ref="H36:H37"/>
    <mergeCell ref="M37:N37"/>
    <mergeCell ref="C38:D38"/>
    <mergeCell ref="M38:N39"/>
    <mergeCell ref="C39:D39"/>
  </mergeCells>
  <printOptions/>
  <pageMargins left="0.4423611111111111" right="0.5027777777777778" top="0.15763888888888888" bottom="0.15763888888888888" header="0.5118055555555555" footer="0.5118055555555555"/>
  <pageSetup firstPageNumber="1" useFirstPageNumber="1"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7" zoomScaleNormal="117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7" zoomScaleNormal="117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2019-11-21T11:24:50Z</cp:lastPrinted>
  <dcterms:created xsi:type="dcterms:W3CDTF">2010-11-18T13:10:49Z</dcterms:created>
  <dcterms:modified xsi:type="dcterms:W3CDTF">2019-11-21T11:58:19Z</dcterms:modified>
  <cp:category/>
  <cp:version/>
  <cp:contentType/>
  <cp:contentStatus/>
  <cp:revision>27</cp:revision>
</cp:coreProperties>
</file>