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1610" activeTab="2"/>
  </bookViews>
  <sheets>
    <sheet name="RZiS porównawczy" sheetId="1" r:id="rId1"/>
    <sheet name="RZiS kalkulacyjny" sheetId="2" r:id="rId2"/>
    <sheet name="BILANS" sheetId="3" r:id="rId3"/>
    <sheet name="BILANS " sheetId="4" r:id="rId4"/>
  </sheets>
  <definedNames>
    <definedName name="_xlnm.Print_Area" localSheetId="2">BILANS!$A$1:$D$61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3"/>
  <c r="C45" s="1"/>
  <c r="C35"/>
  <c r="C13"/>
  <c r="D13"/>
  <c r="D14" i="2"/>
  <c r="D33" s="1"/>
  <c r="D35" s="1"/>
  <c r="D19"/>
  <c r="D27"/>
  <c r="C35"/>
  <c r="C33"/>
  <c r="C27"/>
  <c r="C19"/>
  <c r="C14"/>
  <c r="D28" i="3"/>
  <c r="D27" s="1"/>
  <c r="D35"/>
  <c r="D50"/>
  <c r="D45" s="1"/>
  <c r="C28"/>
  <c r="C27" s="1"/>
  <c r="C17"/>
  <c r="H11" i="4"/>
  <c r="H28"/>
  <c r="H26" s="1"/>
  <c r="H21" s="1"/>
  <c r="G28"/>
  <c r="G26" s="1"/>
  <c r="G21" s="1"/>
  <c r="G11"/>
  <c r="D13"/>
  <c r="D17"/>
  <c r="D24"/>
  <c r="D23" s="1"/>
  <c r="D21" s="1"/>
  <c r="D27"/>
  <c r="C13"/>
  <c r="C17"/>
  <c r="C27"/>
  <c r="C24"/>
  <c r="C23" s="1"/>
  <c r="C57" i="3" l="1"/>
  <c r="D57"/>
  <c r="C21"/>
  <c r="H33" i="4"/>
  <c r="G33"/>
  <c r="D11"/>
  <c r="D33" s="1"/>
  <c r="C11" i="3"/>
  <c r="D21"/>
  <c r="D11" s="1"/>
  <c r="C11" i="4"/>
  <c r="C21"/>
  <c r="D14" i="1"/>
  <c r="D10"/>
  <c r="C14"/>
  <c r="C10"/>
  <c r="D23" l="1"/>
  <c r="D42" s="1"/>
  <c r="D44" s="1"/>
  <c r="C23"/>
  <c r="C42" s="1"/>
  <c r="C44" s="1"/>
  <c r="D33" i="3"/>
  <c r="C33"/>
  <c r="C33" i="4"/>
</calcChain>
</file>

<file path=xl/sharedStrings.xml><?xml version="1.0" encoding="utf-8"?>
<sst xmlns="http://schemas.openxmlformats.org/spreadsheetml/2006/main" count="306" uniqueCount="156">
  <si>
    <t>WIERSZ</t>
  </si>
  <si>
    <t>WYSZCZEGÓLNIENIE</t>
  </si>
  <si>
    <t>DANE ZA ROK</t>
  </si>
  <si>
    <t>A</t>
  </si>
  <si>
    <t>I</t>
  </si>
  <si>
    <t>II</t>
  </si>
  <si>
    <t>III</t>
  </si>
  <si>
    <t>B</t>
  </si>
  <si>
    <t>IV</t>
  </si>
  <si>
    <t>V</t>
  </si>
  <si>
    <t>VI</t>
  </si>
  <si>
    <t>C</t>
  </si>
  <si>
    <t>D</t>
  </si>
  <si>
    <t>E</t>
  </si>
  <si>
    <t>F</t>
  </si>
  <si>
    <t>G</t>
  </si>
  <si>
    <t>H</t>
  </si>
  <si>
    <t>J</t>
  </si>
  <si>
    <t xml:space="preserve">I </t>
  </si>
  <si>
    <t>Przychody netto ze sprzedaży i zrównane z nimi</t>
  </si>
  <si>
    <t>Przychody netto ze sprzedaży</t>
  </si>
  <si>
    <t>Zmiana stanu produktów ( zwiększenie- wartość dodatnia, zmniejszenie- wartość ujemna)</t>
  </si>
  <si>
    <t>Koszt wytworzenia produktów na własne potrzeby jednostki</t>
  </si>
  <si>
    <t>Koszt działalności operacyjnej</t>
  </si>
  <si>
    <t>Amortyzacja</t>
  </si>
  <si>
    <t>Zużycie materiałów i energii</t>
  </si>
  <si>
    <t>Usługi obce</t>
  </si>
  <si>
    <t>Wynagrodzenia</t>
  </si>
  <si>
    <t>Ubezpieczenia społeczne i inne świadczenia, w tym:</t>
  </si>
  <si>
    <t>emerytalne</t>
  </si>
  <si>
    <t>Pozostałe koszty, w tym:</t>
  </si>
  <si>
    <t>wartość sprzedanych towarów i materiałów</t>
  </si>
  <si>
    <t>Zysk (strata) ze sprzedaży (A-B)</t>
  </si>
  <si>
    <t>Pozostałę przychody operacyjne, w tym:</t>
  </si>
  <si>
    <t>aktualizacja wartości aktywów niefinansowych</t>
  </si>
  <si>
    <t>Przychody finansowe, w tym:</t>
  </si>
  <si>
    <t xml:space="preserve"> aktualizacja wartości aktywów niefinansowych</t>
  </si>
  <si>
    <t>Dywidendy i udziały w zyskach od jednostek, w których jednostak posiada zaangażowanie w kapitale, w tym:</t>
  </si>
  <si>
    <t>od jednostek powiązanych, w których jednostka posiada zaangażowanie w kapitale</t>
  </si>
  <si>
    <t>Odsetki, w tym:</t>
  </si>
  <si>
    <t>od jednostek powiązanych</t>
  </si>
  <si>
    <t>Zysk z tytułu rozchodu aktywów finansowych, w tym:</t>
  </si>
  <si>
    <t>w jednostkach powiązanych</t>
  </si>
  <si>
    <t>Aktualizacja wartości aktywów finansowych</t>
  </si>
  <si>
    <t>Koszty finansowe, w tym:</t>
  </si>
  <si>
    <t>dla jednostek powiązanych</t>
  </si>
  <si>
    <t>Strata z tytułu rozchodu aktywów finansowych, w tym:</t>
  </si>
  <si>
    <t>w jednostach powiązanych</t>
  </si>
  <si>
    <t>Zysk (strata) brutto (C+D-E+F-G)</t>
  </si>
  <si>
    <t>Podatek dochodowy</t>
  </si>
  <si>
    <t>Zysk (strata) netto (H-I)</t>
  </si>
  <si>
    <t>RACHUNEK ZYSKÓW I STRAT</t>
  </si>
  <si>
    <t>dla jednostek małych</t>
  </si>
  <si>
    <t>sporządzony za okres………………………………………………………….</t>
  </si>
  <si>
    <t>(wariant porównawczy)</t>
  </si>
  <si>
    <t>jednostka obliczeniowa………………</t>
  </si>
  <si>
    <t>pieczęć jednostki</t>
  </si>
  <si>
    <t>…………………..</t>
  </si>
  <si>
    <t>…………………………………………………………………..                                                                                                                                                                     (data i podpis osoby, której powierzono prowadzenie ksiąg rachunkowych)</t>
  </si>
  <si>
    <t>……………………………………………………………………………                                                  (data i podpis kierownika jednostki, a jeżeli jednostką kieruje organ wieloosobowy, wszystkich członków tego organu)</t>
  </si>
  <si>
    <t>(wariant kalkulacyjny)</t>
  </si>
  <si>
    <t>Przychody netto ze sprzedaży produktów, towarów i materiałów</t>
  </si>
  <si>
    <t>Koszt sprzedanych produktów, towarów i materiałów</t>
  </si>
  <si>
    <t>Koszty sprzedaży</t>
  </si>
  <si>
    <t>Koszty ogólnego zarządu</t>
  </si>
  <si>
    <t>Zysk (strata) ze sprzedaży (A-B-C-D)</t>
  </si>
  <si>
    <t>Pozostałe przychody operacyjne, w tym:</t>
  </si>
  <si>
    <t>Aktualizacja wartości aktywów niefinansowych</t>
  </si>
  <si>
    <t>Pozostałe koszty operacyjne, w tym:</t>
  </si>
  <si>
    <t>Dywidendyi udziały w zyskach od jednostek, w których jednostka posiada zaangażowanie w kapitale, w tym:</t>
  </si>
  <si>
    <t>od jednostek powiązanych, w których jednostak posiada zaangażowanie w kapitale</t>
  </si>
  <si>
    <t>w jednostkach powiąznych</t>
  </si>
  <si>
    <t>Zysk (strata) netto (E+F-G+H-I)</t>
  </si>
  <si>
    <t>Zysk ( strata) netto (J-K)</t>
  </si>
  <si>
    <t>K</t>
  </si>
  <si>
    <t xml:space="preserve">I. </t>
  </si>
  <si>
    <t>II.</t>
  </si>
  <si>
    <t>III.</t>
  </si>
  <si>
    <t>IV.</t>
  </si>
  <si>
    <t>L</t>
  </si>
  <si>
    <t xml:space="preserve">STAN NA </t>
  </si>
  <si>
    <t>Aktywa trwałe</t>
  </si>
  <si>
    <t>Wartości niematerialne i prawne</t>
  </si>
  <si>
    <t>Rzeczowe aktywa trwałe, w tym:</t>
  </si>
  <si>
    <t>środki trwałe</t>
  </si>
  <si>
    <t>środki trawłe w budowie</t>
  </si>
  <si>
    <t>Należności długoterminowe</t>
  </si>
  <si>
    <t>Inwestycja długoterminowe, w tym:</t>
  </si>
  <si>
    <t>nieruchomości</t>
  </si>
  <si>
    <t>długotarminowe aktywa finansowe</t>
  </si>
  <si>
    <t>Długoterminowe rozliczenia międzyokresowe</t>
  </si>
  <si>
    <t>Aktywa obrotowe</t>
  </si>
  <si>
    <t>Zapasy</t>
  </si>
  <si>
    <t>Należności krótkoterminowe, w tym:</t>
  </si>
  <si>
    <t>a) z tytułu dostaw i usług, w tym:</t>
  </si>
  <si>
    <t>do 12 miesięcy</t>
  </si>
  <si>
    <t>powyżej 12 miesięcy</t>
  </si>
  <si>
    <t>Inwestycje krótkoterminowe, w tym:</t>
  </si>
  <si>
    <t>a) krótkoterminowe aktywa finansowe, w tym:</t>
  </si>
  <si>
    <t>środki pieniężne w kasie i na rachunkach</t>
  </si>
  <si>
    <t>Krótkoterminowe rozliczenia międzyokresowe</t>
  </si>
  <si>
    <t>Należne wpłaty na kapitał (fundusz) podstawowy</t>
  </si>
  <si>
    <t>Udziały (akcje) własne</t>
  </si>
  <si>
    <t>Aktywa razem</t>
  </si>
  <si>
    <t>PASYWA</t>
  </si>
  <si>
    <t>Kapitał (fundusz) własny</t>
  </si>
  <si>
    <t>Kapitał (fundusz) podstawowy</t>
  </si>
  <si>
    <t>Kapitał (fundusz) zapasowy, w tym:</t>
  </si>
  <si>
    <t>nadwyżka wartości sprzedaży (wartości emisyjnej) nad wartością nominalną udziałów (akcji)</t>
  </si>
  <si>
    <t>Kapitał (fundusz) z aktualizacji wyceny, w tym:</t>
  </si>
  <si>
    <t>z tytułu aktualizacji wartości godziwej</t>
  </si>
  <si>
    <t>Pozostałe kapitały (fundusze) rezerwowe</t>
  </si>
  <si>
    <t>Zysk (strata) z lat ubiegłych</t>
  </si>
  <si>
    <t>Zysk ( strata) netto</t>
  </si>
  <si>
    <t>Odpisy z zysku netto w ciągu roku obrotowego (wielkość ujemna)</t>
  </si>
  <si>
    <t>Zobowiązania i rezerwy na zobowiązania, w tym:</t>
  </si>
  <si>
    <t>rezerwa na świadczenia emerytalne i podobne</t>
  </si>
  <si>
    <t>Zobowiązania długoterminowe, w tym:</t>
  </si>
  <si>
    <t>z tytułu kredytów i pożyczek</t>
  </si>
  <si>
    <t>Zobowiązania krótkoterminowe, w tym:</t>
  </si>
  <si>
    <t>a) z tytułu kredytów i pożyczek</t>
  </si>
  <si>
    <t>b) z tytułu dostaw i usług, w tym:</t>
  </si>
  <si>
    <t>c) fundusze specjane</t>
  </si>
  <si>
    <t>Rozliczenia międzyokresowe</t>
  </si>
  <si>
    <t>Pasywa razem</t>
  </si>
  <si>
    <t>AKTYWA</t>
  </si>
  <si>
    <t>I.</t>
  </si>
  <si>
    <t>V.</t>
  </si>
  <si>
    <t>VI.</t>
  </si>
  <si>
    <t>VII.</t>
  </si>
  <si>
    <t>Rezerwy na zobowiązania, w tym:</t>
  </si>
  <si>
    <t>BILANS</t>
  </si>
  <si>
    <t>sporządzony na dzień …………………………………….</t>
  </si>
  <si>
    <t>jednostka obliczeniowa…………………..</t>
  </si>
  <si>
    <t>(pieczęć jednostki)</t>
  </si>
  <si>
    <t>……………………………</t>
  </si>
  <si>
    <t>……………………………………………………………………………                                           (data i podpis kierownika jednostki, a jeżeli jednostką kieruje organ wieloosobowy, wszystkich członków tego organu)</t>
  </si>
  <si>
    <t>Aktywa razem                                                  ( suma poz. A i B i C i D)</t>
  </si>
  <si>
    <t>Pasywa razem                                      (suma poz. A i B)</t>
  </si>
  <si>
    <t>a)</t>
  </si>
  <si>
    <t>krótkoterminowe aktywa finansowe, w tym:</t>
  </si>
  <si>
    <t>z tytułu dostaw i usług, w tym:</t>
  </si>
  <si>
    <t>b)</t>
  </si>
  <si>
    <t>c)</t>
  </si>
  <si>
    <t xml:space="preserve"> fundusze specjane</t>
  </si>
  <si>
    <t>Zobowiązania i rezerwy na zobowiązania</t>
  </si>
  <si>
    <t>sporządzony na dzień 31-12-2017</t>
  </si>
  <si>
    <t>jednostka obliczeniowa : Dom Pomocy Społecznej dla Osób Przewlekle Psychicznie Chorych w Rudzie Śląskiej 7,                           ul. Oddziałów Młodzieży Powstańczej 3</t>
  </si>
  <si>
    <t>sporządzony za okres  01-01-2017 do 31-12-2017</t>
  </si>
  <si>
    <t>01-01-2017 do 31-12-2017</t>
  </si>
  <si>
    <t>01-01-2016 do 31-12-2016</t>
  </si>
  <si>
    <t>jednostka obliczeniowa: Dom Pomocy Społecznej dla Osób Przewlekle Psychicznie Chorych 41-707 Ruda Śląska 7, ul. Oddziałów Młodzieży Powstańczej 3</t>
  </si>
  <si>
    <t>21-02-2018r.  Teresa Wodarz                                                                                                                                                                   (data i podpis osoby, której powierzono prowadzenie ksiąg rachunkowych)</t>
  </si>
  <si>
    <t>21-02-2018 r. mgr Renata Modzelewska                                                  (data i podpis kierownika jednostki, a jeżeli jednostką kieruje organ wieloosobowy, wszystkich członków tego organu)</t>
  </si>
  <si>
    <t xml:space="preserve">21-02-2018r. Teresa Wodarz…...............................................................                                                                                                                                                                  (data i podpis osoby, której powierzono prowadzenie ksiąg rachunkowych)   </t>
  </si>
  <si>
    <t>21-02-2018r. Mgr Renata Modzelewska……………………………………. ……………….                                                      (data i podpis kierownika jednostki, a jeżeli jednostką kieruje organ wieloosobowy, wszystkich członków tego organu)</t>
  </si>
</sst>
</file>

<file path=xl/styles.xml><?xml version="1.0" encoding="utf-8"?>
<styleSheet xmlns="http://schemas.openxmlformats.org/spreadsheetml/2006/main">
  <fonts count="14"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wrapText="1"/>
    </xf>
    <xf numFmtId="0" fontId="0" fillId="0" borderId="0" xfId="0" applyBorder="1"/>
    <xf numFmtId="0" fontId="1" fillId="0" borderId="0" xfId="0" applyFont="1"/>
    <xf numFmtId="0" fontId="9" fillId="0" borderId="0" xfId="0" applyFont="1"/>
    <xf numFmtId="0" fontId="13" fillId="0" borderId="1" xfId="0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2" borderId="0" xfId="0" applyFont="1" applyFill="1"/>
    <xf numFmtId="0" fontId="1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/>
    <xf numFmtId="0" fontId="2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/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10" fillId="0" borderId="1" xfId="0" applyFont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0" fillId="0" borderId="1" xfId="0" applyNumberFormat="1" applyFont="1" applyBorder="1"/>
    <xf numFmtId="4" fontId="3" fillId="0" borderId="1" xfId="0" applyNumberFormat="1" applyFont="1" applyBorder="1"/>
    <xf numFmtId="4" fontId="10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/>
    <xf numFmtId="4" fontId="2" fillId="0" borderId="1" xfId="0" applyNumberFormat="1" applyFont="1" applyBorder="1"/>
    <xf numFmtId="0" fontId="6" fillId="0" borderId="0" xfId="0" applyFont="1" applyAlignment="1">
      <alignment horizontal="center"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12" fillId="2" borderId="0" xfId="0" applyFont="1" applyFill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8"/>
  <sheetViews>
    <sheetView zoomScale="80" zoomScaleNormal="80" workbookViewId="0">
      <selection activeCell="B48" sqref="B48"/>
    </sheetView>
  </sheetViews>
  <sheetFormatPr defaultRowHeight="18.75"/>
  <cols>
    <col min="2" max="2" width="52" customWidth="1"/>
    <col min="3" max="4" width="15.296875" customWidth="1"/>
    <col min="5" max="5" width="14" customWidth="1"/>
  </cols>
  <sheetData>
    <row r="1" spans="1:4">
      <c r="A1" s="14" t="s">
        <v>57</v>
      </c>
    </row>
    <row r="2" spans="1:4">
      <c r="A2" s="14" t="s">
        <v>56</v>
      </c>
    </row>
    <row r="3" spans="1:4" ht="21">
      <c r="A3" s="31"/>
      <c r="B3" s="32" t="s">
        <v>51</v>
      </c>
      <c r="C3" s="62" t="s">
        <v>151</v>
      </c>
      <c r="D3" s="63"/>
    </row>
    <row r="4" spans="1:4">
      <c r="A4" s="31"/>
      <c r="B4" s="33" t="s">
        <v>52</v>
      </c>
      <c r="C4" s="63"/>
      <c r="D4" s="63"/>
    </row>
    <row r="5" spans="1:4">
      <c r="A5" s="31"/>
      <c r="B5" s="31" t="s">
        <v>148</v>
      </c>
      <c r="C5" s="63"/>
      <c r="D5" s="63"/>
    </row>
    <row r="6" spans="1:4" ht="18.75" customHeight="1">
      <c r="B6" s="15" t="s">
        <v>54</v>
      </c>
      <c r="C6" s="63"/>
      <c r="D6" s="63"/>
    </row>
    <row r="8" spans="1:4">
      <c r="A8" s="64" t="s">
        <v>0</v>
      </c>
      <c r="B8" s="64" t="s">
        <v>1</v>
      </c>
      <c r="C8" s="64" t="s">
        <v>2</v>
      </c>
      <c r="D8" s="64"/>
    </row>
    <row r="9" spans="1:4" ht="25.5">
      <c r="A9" s="64"/>
      <c r="B9" s="64"/>
      <c r="C9" s="59" t="s">
        <v>150</v>
      </c>
      <c r="D9" s="59" t="s">
        <v>149</v>
      </c>
    </row>
    <row r="10" spans="1:4">
      <c r="A10" s="13" t="s">
        <v>3</v>
      </c>
      <c r="B10" s="12" t="s">
        <v>19</v>
      </c>
      <c r="C10" s="60">
        <f>C11+C12+C13</f>
        <v>1801618.74</v>
      </c>
      <c r="D10" s="60">
        <f>D11+D12+D13</f>
        <v>1778851.13</v>
      </c>
    </row>
    <row r="11" spans="1:4">
      <c r="A11" s="3" t="s">
        <v>4</v>
      </c>
      <c r="B11" s="5" t="s">
        <v>20</v>
      </c>
      <c r="C11" s="61">
        <v>1801618.74</v>
      </c>
      <c r="D11" s="61">
        <v>1778851.13</v>
      </c>
    </row>
    <row r="12" spans="1:4">
      <c r="A12" s="3" t="s">
        <v>5</v>
      </c>
      <c r="B12" s="5" t="s">
        <v>21</v>
      </c>
      <c r="C12" s="61">
        <v>0</v>
      </c>
      <c r="D12" s="61">
        <v>0</v>
      </c>
    </row>
    <row r="13" spans="1:4">
      <c r="A13" s="3" t="s">
        <v>6</v>
      </c>
      <c r="B13" s="5" t="s">
        <v>22</v>
      </c>
      <c r="C13" s="61">
        <v>0</v>
      </c>
      <c r="D13" s="61">
        <v>0</v>
      </c>
    </row>
    <row r="14" spans="1:4">
      <c r="A14" s="13" t="s">
        <v>7</v>
      </c>
      <c r="B14" s="12" t="s">
        <v>23</v>
      </c>
      <c r="C14" s="60">
        <f>C15+C16+C17+C18+C19+C21</f>
        <v>1834745.76</v>
      </c>
      <c r="D14" s="60">
        <f>D15+D16+D17+D18+D19+D21</f>
        <v>1814659.3000000003</v>
      </c>
    </row>
    <row r="15" spans="1:4">
      <c r="A15" s="3" t="s">
        <v>4</v>
      </c>
      <c r="B15" s="5" t="s">
        <v>24</v>
      </c>
      <c r="C15" s="61">
        <v>23984.7</v>
      </c>
      <c r="D15" s="61">
        <v>26304.91</v>
      </c>
    </row>
    <row r="16" spans="1:4">
      <c r="A16" s="3" t="s">
        <v>5</v>
      </c>
      <c r="B16" s="5" t="s">
        <v>25</v>
      </c>
      <c r="C16" s="61">
        <v>168753.18</v>
      </c>
      <c r="D16" s="61">
        <v>128153.62</v>
      </c>
    </row>
    <row r="17" spans="1:4">
      <c r="A17" s="3" t="s">
        <v>6</v>
      </c>
      <c r="B17" s="5" t="s">
        <v>26</v>
      </c>
      <c r="C17" s="61">
        <v>76374.37</v>
      </c>
      <c r="D17" s="61">
        <v>63191.81</v>
      </c>
    </row>
    <row r="18" spans="1:4">
      <c r="A18" s="3" t="s">
        <v>8</v>
      </c>
      <c r="B18" s="5" t="s">
        <v>27</v>
      </c>
      <c r="C18" s="61">
        <v>1051027.32</v>
      </c>
      <c r="D18" s="61">
        <v>1160626.78</v>
      </c>
    </row>
    <row r="19" spans="1:4">
      <c r="A19" s="3" t="s">
        <v>9</v>
      </c>
      <c r="B19" s="5" t="s">
        <v>28</v>
      </c>
      <c r="C19" s="61">
        <v>206167.52</v>
      </c>
      <c r="D19" s="61">
        <v>219917.05</v>
      </c>
    </row>
    <row r="20" spans="1:4">
      <c r="A20" s="3"/>
      <c r="B20" s="5" t="s">
        <v>29</v>
      </c>
      <c r="C20" s="61">
        <v>177360.33</v>
      </c>
      <c r="D20" s="61">
        <v>132407.31</v>
      </c>
    </row>
    <row r="21" spans="1:4">
      <c r="A21" s="3" t="s">
        <v>10</v>
      </c>
      <c r="B21" s="5" t="s">
        <v>30</v>
      </c>
      <c r="C21" s="61">
        <v>308438.67</v>
      </c>
      <c r="D21" s="61">
        <v>216465.13</v>
      </c>
    </row>
    <row r="22" spans="1:4">
      <c r="A22" s="3"/>
      <c r="B22" s="5" t="s">
        <v>31</v>
      </c>
      <c r="C22" s="61">
        <v>0</v>
      </c>
      <c r="D22" s="61">
        <v>0</v>
      </c>
    </row>
    <row r="23" spans="1:4">
      <c r="A23" s="13" t="s">
        <v>11</v>
      </c>
      <c r="B23" s="12" t="s">
        <v>32</v>
      </c>
      <c r="C23" s="60">
        <f>C10-C14</f>
        <v>-33127.020000000019</v>
      </c>
      <c r="D23" s="60">
        <f>D10-D14</f>
        <v>-35808.170000000391</v>
      </c>
    </row>
    <row r="24" spans="1:4">
      <c r="A24" s="13" t="s">
        <v>12</v>
      </c>
      <c r="B24" s="12" t="s">
        <v>33</v>
      </c>
      <c r="C24" s="60">
        <v>0</v>
      </c>
      <c r="D24" s="60">
        <v>0</v>
      </c>
    </row>
    <row r="25" spans="1:4">
      <c r="A25" s="3"/>
      <c r="B25" s="5" t="s">
        <v>34</v>
      </c>
      <c r="C25" s="61">
        <v>0</v>
      </c>
      <c r="D25" s="61">
        <v>0</v>
      </c>
    </row>
    <row r="26" spans="1:4">
      <c r="A26" s="13" t="s">
        <v>13</v>
      </c>
      <c r="B26" s="12" t="s">
        <v>35</v>
      </c>
      <c r="C26" s="60">
        <v>0</v>
      </c>
      <c r="D26" s="60">
        <v>0</v>
      </c>
    </row>
    <row r="27" spans="1:4">
      <c r="A27" s="3"/>
      <c r="B27" s="5" t="s">
        <v>36</v>
      </c>
      <c r="C27" s="61">
        <v>0</v>
      </c>
      <c r="D27" s="61">
        <v>0</v>
      </c>
    </row>
    <row r="28" spans="1:4">
      <c r="A28" s="13" t="s">
        <v>14</v>
      </c>
      <c r="B28" s="12" t="s">
        <v>35</v>
      </c>
      <c r="C28" s="60">
        <v>0</v>
      </c>
      <c r="D28" s="60">
        <v>0</v>
      </c>
    </row>
    <row r="29" spans="1:4" ht="27">
      <c r="A29" s="3" t="s">
        <v>4</v>
      </c>
      <c r="B29" s="5" t="s">
        <v>37</v>
      </c>
      <c r="C29" s="61">
        <v>0</v>
      </c>
      <c r="D29" s="61">
        <v>0</v>
      </c>
    </row>
    <row r="30" spans="1:4">
      <c r="A30" s="3"/>
      <c r="B30" s="5" t="s">
        <v>38</v>
      </c>
      <c r="C30" s="61">
        <v>0</v>
      </c>
      <c r="D30" s="61">
        <v>0</v>
      </c>
    </row>
    <row r="31" spans="1:4">
      <c r="A31" s="3" t="s">
        <v>5</v>
      </c>
      <c r="B31" s="5" t="s">
        <v>39</v>
      </c>
      <c r="C31" s="61">
        <v>0</v>
      </c>
      <c r="D31" s="61">
        <v>0</v>
      </c>
    </row>
    <row r="32" spans="1:4">
      <c r="A32" s="3"/>
      <c r="B32" s="5" t="s">
        <v>40</v>
      </c>
      <c r="C32" s="61">
        <v>0</v>
      </c>
      <c r="D32" s="61">
        <v>0</v>
      </c>
    </row>
    <row r="33" spans="1:5">
      <c r="A33" s="3" t="s">
        <v>6</v>
      </c>
      <c r="B33" s="5" t="s">
        <v>41</v>
      </c>
      <c r="C33" s="61">
        <v>0</v>
      </c>
      <c r="D33" s="61">
        <v>0</v>
      </c>
    </row>
    <row r="34" spans="1:5">
      <c r="A34" s="3"/>
      <c r="B34" s="5" t="s">
        <v>42</v>
      </c>
      <c r="C34" s="61">
        <v>0</v>
      </c>
      <c r="D34" s="61">
        <v>0</v>
      </c>
    </row>
    <row r="35" spans="1:5">
      <c r="A35" s="3" t="s">
        <v>8</v>
      </c>
      <c r="B35" s="5" t="s">
        <v>43</v>
      </c>
      <c r="C35" s="61">
        <v>0</v>
      </c>
      <c r="D35" s="61">
        <v>0</v>
      </c>
    </row>
    <row r="36" spans="1:5">
      <c r="A36" s="13" t="s">
        <v>15</v>
      </c>
      <c r="B36" s="12" t="s">
        <v>44</v>
      </c>
      <c r="C36" s="60">
        <v>0</v>
      </c>
      <c r="D36" s="60">
        <v>0</v>
      </c>
    </row>
    <row r="37" spans="1:5">
      <c r="A37" s="3" t="s">
        <v>8</v>
      </c>
      <c r="B37" s="5" t="s">
        <v>39</v>
      </c>
      <c r="C37" s="61">
        <v>0</v>
      </c>
      <c r="D37" s="61">
        <v>0</v>
      </c>
    </row>
    <row r="38" spans="1:5">
      <c r="A38" s="3"/>
      <c r="B38" s="5" t="s">
        <v>45</v>
      </c>
      <c r="C38" s="61">
        <v>0</v>
      </c>
      <c r="D38" s="61">
        <v>0</v>
      </c>
    </row>
    <row r="39" spans="1:5">
      <c r="A39" s="3" t="s">
        <v>5</v>
      </c>
      <c r="B39" s="5" t="s">
        <v>46</v>
      </c>
      <c r="C39" s="61">
        <v>0</v>
      </c>
      <c r="D39" s="61">
        <v>0</v>
      </c>
    </row>
    <row r="40" spans="1:5">
      <c r="A40" s="3"/>
      <c r="B40" s="5" t="s">
        <v>47</v>
      </c>
      <c r="C40" s="61">
        <v>0</v>
      </c>
      <c r="D40" s="61">
        <v>0</v>
      </c>
    </row>
    <row r="41" spans="1:5">
      <c r="A41" s="3" t="s">
        <v>6</v>
      </c>
      <c r="B41" s="5" t="s">
        <v>43</v>
      </c>
      <c r="C41" s="61">
        <v>0</v>
      </c>
      <c r="D41" s="61">
        <v>0</v>
      </c>
    </row>
    <row r="42" spans="1:5">
      <c r="A42" s="13" t="s">
        <v>16</v>
      </c>
      <c r="B42" s="12" t="s">
        <v>48</v>
      </c>
      <c r="C42" s="60">
        <f>C23+C24-C26+C28-C36</f>
        <v>-33127.020000000019</v>
      </c>
      <c r="D42" s="60">
        <f>D23+D24-D26+D28-D36</f>
        <v>-35808.170000000391</v>
      </c>
    </row>
    <row r="43" spans="1:5">
      <c r="A43" s="13" t="s">
        <v>18</v>
      </c>
      <c r="B43" s="12" t="s">
        <v>49</v>
      </c>
      <c r="C43" s="60">
        <v>0</v>
      </c>
      <c r="D43" s="60">
        <v>0</v>
      </c>
    </row>
    <row r="44" spans="1:5">
      <c r="A44" s="13" t="s">
        <v>17</v>
      </c>
      <c r="B44" s="12" t="s">
        <v>50</v>
      </c>
      <c r="C44" s="60">
        <f>C42-C43</f>
        <v>-33127.020000000019</v>
      </c>
      <c r="D44" s="60">
        <f>D42-D43</f>
        <v>-35808.170000000391</v>
      </c>
    </row>
    <row r="48" spans="1:5" ht="39.75" customHeight="1">
      <c r="A48" s="16"/>
      <c r="B48" s="16" t="s">
        <v>152</v>
      </c>
      <c r="C48" s="62" t="s">
        <v>153</v>
      </c>
      <c r="D48" s="62"/>
      <c r="E48" s="16"/>
    </row>
  </sheetData>
  <mergeCells count="5">
    <mergeCell ref="C3:D6"/>
    <mergeCell ref="C8:D8"/>
    <mergeCell ref="A8:A9"/>
    <mergeCell ref="B8:B9"/>
    <mergeCell ref="C48:D48"/>
  </mergeCells>
  <printOptions horizontalCentered="1"/>
  <pageMargins left="0.51181102362204722" right="0.31496062992125984" top="0.74803149606299213" bottom="0.55118110236220474" header="0.31496062992125984" footer="0.31496062992125984"/>
  <pageSetup paperSize="9" scale="8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activeCell="C9" sqref="C9"/>
    </sheetView>
  </sheetViews>
  <sheetFormatPr defaultRowHeight="18.75"/>
  <cols>
    <col min="2" max="2" width="52" customWidth="1"/>
    <col min="3" max="4" width="15.296875" customWidth="1"/>
  </cols>
  <sheetData>
    <row r="1" spans="1:4">
      <c r="A1" s="14" t="s">
        <v>57</v>
      </c>
    </row>
    <row r="2" spans="1:4">
      <c r="A2" s="14" t="s">
        <v>134</v>
      </c>
    </row>
    <row r="3" spans="1:4" ht="21">
      <c r="A3" s="31"/>
      <c r="B3" s="32" t="s">
        <v>51</v>
      </c>
      <c r="C3" s="31"/>
      <c r="D3" s="31"/>
    </row>
    <row r="4" spans="1:4">
      <c r="A4" s="31"/>
      <c r="B4" s="33" t="s">
        <v>52</v>
      </c>
      <c r="C4" s="31"/>
      <c r="D4" s="31"/>
    </row>
    <row r="5" spans="1:4">
      <c r="A5" s="31"/>
      <c r="B5" s="31" t="s">
        <v>53</v>
      </c>
      <c r="C5" s="31"/>
      <c r="D5" s="31"/>
    </row>
    <row r="6" spans="1:4">
      <c r="B6" s="15" t="s">
        <v>60</v>
      </c>
      <c r="C6" s="65" t="s">
        <v>55</v>
      </c>
      <c r="D6" s="65"/>
    </row>
    <row r="8" spans="1:4">
      <c r="A8" s="64" t="s">
        <v>0</v>
      </c>
      <c r="B8" s="64" t="s">
        <v>1</v>
      </c>
      <c r="C8" s="64" t="s">
        <v>2</v>
      </c>
      <c r="D8" s="64"/>
    </row>
    <row r="9" spans="1:4">
      <c r="A9" s="64"/>
      <c r="B9" s="64"/>
      <c r="C9" s="34"/>
      <c r="D9" s="34"/>
    </row>
    <row r="10" spans="1:4">
      <c r="A10" s="13" t="s">
        <v>3</v>
      </c>
      <c r="B10" s="12" t="s">
        <v>61</v>
      </c>
      <c r="C10" s="11"/>
      <c r="D10" s="11"/>
    </row>
    <row r="11" spans="1:4">
      <c r="A11" s="13" t="s">
        <v>7</v>
      </c>
      <c r="B11" s="12" t="s">
        <v>62</v>
      </c>
      <c r="C11" s="11"/>
      <c r="D11" s="11"/>
    </row>
    <row r="12" spans="1:4">
      <c r="A12" s="13" t="s">
        <v>11</v>
      </c>
      <c r="B12" s="12" t="s">
        <v>63</v>
      </c>
      <c r="C12" s="11"/>
      <c r="D12" s="11"/>
    </row>
    <row r="13" spans="1:4">
      <c r="A13" s="13" t="s">
        <v>12</v>
      </c>
      <c r="B13" s="12" t="s">
        <v>64</v>
      </c>
      <c r="C13" s="11"/>
      <c r="D13" s="11"/>
    </row>
    <row r="14" spans="1:4">
      <c r="A14" s="13" t="s">
        <v>13</v>
      </c>
      <c r="B14" s="12" t="s">
        <v>65</v>
      </c>
      <c r="C14" s="11">
        <f>C10-C11-C12-C13</f>
        <v>0</v>
      </c>
      <c r="D14" s="11">
        <f>D10-D11-D12-D13</f>
        <v>0</v>
      </c>
    </row>
    <row r="15" spans="1:4">
      <c r="A15" s="13" t="s">
        <v>14</v>
      </c>
      <c r="B15" s="12" t="s">
        <v>66</v>
      </c>
      <c r="C15" s="11"/>
      <c r="D15" s="11"/>
    </row>
    <row r="16" spans="1:4">
      <c r="A16" s="3"/>
      <c r="B16" s="5" t="s">
        <v>67</v>
      </c>
      <c r="C16" s="4"/>
      <c r="D16" s="4"/>
    </row>
    <row r="17" spans="1:4">
      <c r="A17" s="13" t="s">
        <v>15</v>
      </c>
      <c r="B17" s="12" t="s">
        <v>68</v>
      </c>
      <c r="C17" s="11"/>
      <c r="D17" s="11"/>
    </row>
    <row r="18" spans="1:4">
      <c r="A18" s="3"/>
      <c r="B18" s="5" t="s">
        <v>67</v>
      </c>
      <c r="C18" s="4"/>
      <c r="D18" s="4"/>
    </row>
    <row r="19" spans="1:4">
      <c r="A19" s="13" t="s">
        <v>16</v>
      </c>
      <c r="B19" s="12" t="s">
        <v>35</v>
      </c>
      <c r="C19" s="11">
        <f>C20+C22+C24+C26</f>
        <v>0</v>
      </c>
      <c r="D19" s="11">
        <f>D20+D22+D24+D26</f>
        <v>0</v>
      </c>
    </row>
    <row r="20" spans="1:4" ht="27">
      <c r="A20" s="3" t="s">
        <v>75</v>
      </c>
      <c r="B20" s="5" t="s">
        <v>69</v>
      </c>
      <c r="C20" s="11"/>
      <c r="D20" s="11"/>
    </row>
    <row r="21" spans="1:4">
      <c r="A21" s="3"/>
      <c r="B21" s="5" t="s">
        <v>70</v>
      </c>
      <c r="C21" s="11"/>
      <c r="D21" s="11"/>
    </row>
    <row r="22" spans="1:4">
      <c r="A22" s="3" t="s">
        <v>76</v>
      </c>
      <c r="B22" s="5" t="s">
        <v>39</v>
      </c>
      <c r="C22" s="11"/>
      <c r="D22" s="11"/>
    </row>
    <row r="23" spans="1:4">
      <c r="A23" s="3"/>
      <c r="B23" s="5" t="s">
        <v>70</v>
      </c>
      <c r="C23" s="11"/>
      <c r="D23" s="11"/>
    </row>
    <row r="24" spans="1:4">
      <c r="A24" s="3" t="s">
        <v>77</v>
      </c>
      <c r="B24" s="5" t="s">
        <v>41</v>
      </c>
      <c r="C24" s="11"/>
      <c r="D24" s="11"/>
    </row>
    <row r="25" spans="1:4">
      <c r="A25" s="3"/>
      <c r="B25" s="5" t="s">
        <v>71</v>
      </c>
      <c r="C25" s="11"/>
      <c r="D25" s="11"/>
    </row>
    <row r="26" spans="1:4">
      <c r="A26" s="3" t="s">
        <v>78</v>
      </c>
      <c r="B26" s="5" t="s">
        <v>43</v>
      </c>
      <c r="C26" s="11"/>
      <c r="D26" s="11"/>
    </row>
    <row r="27" spans="1:4">
      <c r="A27" s="13" t="s">
        <v>18</v>
      </c>
      <c r="B27" s="12" t="s">
        <v>44</v>
      </c>
      <c r="C27" s="11">
        <f>C28+C30+C32</f>
        <v>0</v>
      </c>
      <c r="D27" s="11">
        <f>D28+D30+D32</f>
        <v>0</v>
      </c>
    </row>
    <row r="28" spans="1:4">
      <c r="A28" s="3" t="s">
        <v>75</v>
      </c>
      <c r="B28" s="5" t="s">
        <v>39</v>
      </c>
      <c r="C28" s="11"/>
      <c r="D28" s="11"/>
    </row>
    <row r="29" spans="1:4">
      <c r="A29" s="3"/>
      <c r="B29" s="5" t="s">
        <v>45</v>
      </c>
      <c r="C29" s="11"/>
      <c r="D29" s="11"/>
    </row>
    <row r="30" spans="1:4">
      <c r="A30" s="3" t="s">
        <v>76</v>
      </c>
      <c r="B30" s="5" t="s">
        <v>46</v>
      </c>
      <c r="C30" s="11"/>
      <c r="D30" s="11"/>
    </row>
    <row r="31" spans="1:4">
      <c r="A31" s="3"/>
      <c r="B31" s="5" t="s">
        <v>71</v>
      </c>
      <c r="C31" s="11"/>
      <c r="D31" s="11"/>
    </row>
    <row r="32" spans="1:4">
      <c r="A32" s="3" t="s">
        <v>77</v>
      </c>
      <c r="B32" s="5" t="s">
        <v>43</v>
      </c>
      <c r="C32" s="11"/>
      <c r="D32" s="11"/>
    </row>
    <row r="33" spans="1:4">
      <c r="A33" s="13" t="s">
        <v>17</v>
      </c>
      <c r="B33" s="12" t="s">
        <v>72</v>
      </c>
      <c r="C33" s="11">
        <f>C14+C15-C17+C19-C27</f>
        <v>0</v>
      </c>
      <c r="D33" s="11">
        <f>D14+D15-D17+D19-D27</f>
        <v>0</v>
      </c>
    </row>
    <row r="34" spans="1:4">
      <c r="A34" s="13" t="s">
        <v>74</v>
      </c>
      <c r="B34" s="17" t="s">
        <v>49</v>
      </c>
      <c r="C34" s="1"/>
      <c r="D34" s="1"/>
    </row>
    <row r="35" spans="1:4">
      <c r="A35" s="13" t="s">
        <v>79</v>
      </c>
      <c r="B35" s="17" t="s">
        <v>73</v>
      </c>
      <c r="C35" s="1">
        <f>C33-C34</f>
        <v>0</v>
      </c>
      <c r="D35" s="1">
        <f>D33-D34</f>
        <v>0</v>
      </c>
    </row>
    <row r="36" spans="1:4">
      <c r="A36" s="20"/>
      <c r="B36" s="21"/>
      <c r="C36" s="22"/>
      <c r="D36" s="22"/>
    </row>
    <row r="37" spans="1:4">
      <c r="A37" s="20"/>
      <c r="B37" s="21"/>
      <c r="C37" s="22"/>
      <c r="D37" s="22"/>
    </row>
    <row r="38" spans="1:4">
      <c r="A38" s="20"/>
      <c r="B38" s="21"/>
      <c r="C38" s="22"/>
      <c r="D38" s="22"/>
    </row>
    <row r="39" spans="1:4">
      <c r="A39" s="20"/>
      <c r="B39" s="21"/>
      <c r="C39" s="22"/>
      <c r="D39" s="22"/>
    </row>
    <row r="41" spans="1:4" ht="24">
      <c r="A41" s="16"/>
      <c r="B41" s="16" t="s">
        <v>58</v>
      </c>
      <c r="C41" s="62" t="s">
        <v>59</v>
      </c>
      <c r="D41" s="62"/>
    </row>
  </sheetData>
  <mergeCells count="5">
    <mergeCell ref="C6:D6"/>
    <mergeCell ref="A8:A9"/>
    <mergeCell ref="B8:B9"/>
    <mergeCell ref="C8:D8"/>
    <mergeCell ref="C41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abSelected="1" view="pageLayout" topLeftCell="A3" zoomScaleNormal="100" workbookViewId="0">
      <selection activeCell="C62" sqref="C61:E62"/>
    </sheetView>
  </sheetViews>
  <sheetFormatPr defaultRowHeight="18.75"/>
  <cols>
    <col min="1" max="1" width="8.09765625" customWidth="1"/>
    <col min="2" max="2" width="46.69921875" customWidth="1"/>
    <col min="3" max="4" width="15.59765625" customWidth="1"/>
  </cols>
  <sheetData>
    <row r="1" spans="1:4">
      <c r="A1" s="23"/>
      <c r="B1" s="23"/>
      <c r="C1" s="23"/>
      <c r="D1" s="23"/>
    </row>
    <row r="2" spans="1:4">
      <c r="A2" s="26" t="s">
        <v>135</v>
      </c>
      <c r="B2" s="26"/>
      <c r="C2" s="23"/>
      <c r="D2" s="23"/>
    </row>
    <row r="3" spans="1:4">
      <c r="A3" s="26" t="s">
        <v>134</v>
      </c>
      <c r="B3" s="26"/>
      <c r="C3" s="23"/>
      <c r="D3" s="23"/>
    </row>
    <row r="4" spans="1:4" ht="20.25">
      <c r="A4" s="28"/>
      <c r="B4" s="29" t="s">
        <v>131</v>
      </c>
      <c r="C4" s="28"/>
      <c r="D4" s="28"/>
    </row>
    <row r="5" spans="1:4">
      <c r="A5" s="28"/>
      <c r="B5" s="30" t="s">
        <v>52</v>
      </c>
      <c r="C5" s="28"/>
      <c r="D5" s="28"/>
    </row>
    <row r="6" spans="1:4">
      <c r="A6" s="28"/>
      <c r="B6" s="28" t="s">
        <v>146</v>
      </c>
      <c r="C6" s="28"/>
      <c r="D6" s="28"/>
    </row>
    <row r="7" spans="1:4" ht="18.75" customHeight="1">
      <c r="A7" s="23"/>
      <c r="B7" s="23"/>
      <c r="C7" s="68" t="s">
        <v>147</v>
      </c>
      <c r="D7" s="68"/>
    </row>
    <row r="8" spans="1:4">
      <c r="A8" s="23"/>
      <c r="B8" s="23"/>
      <c r="C8" s="69"/>
      <c r="D8" s="69"/>
    </row>
    <row r="9" spans="1:4">
      <c r="A9" s="27" t="s">
        <v>0</v>
      </c>
      <c r="B9" s="27" t="s">
        <v>1</v>
      </c>
      <c r="C9" s="66" t="s">
        <v>80</v>
      </c>
      <c r="D9" s="67"/>
    </row>
    <row r="10" spans="1:4">
      <c r="A10" s="2"/>
      <c r="B10" s="25" t="s">
        <v>125</v>
      </c>
      <c r="C10" s="55">
        <v>42735</v>
      </c>
      <c r="D10" s="55">
        <v>43100</v>
      </c>
    </row>
    <row r="11" spans="1:4">
      <c r="A11" s="18" t="s">
        <v>3</v>
      </c>
      <c r="B11" s="44" t="s">
        <v>81</v>
      </c>
      <c r="C11" s="56">
        <f>C12+C13+C16+C17+C20</f>
        <v>47359.97</v>
      </c>
      <c r="D11" s="56">
        <f>D12+D13+D16+D17+D20</f>
        <v>140294.78</v>
      </c>
    </row>
    <row r="12" spans="1:4">
      <c r="A12" s="6" t="s">
        <v>126</v>
      </c>
      <c r="B12" s="7" t="s">
        <v>82</v>
      </c>
      <c r="C12" s="57">
        <v>0</v>
      </c>
      <c r="D12" s="57">
        <v>0</v>
      </c>
    </row>
    <row r="13" spans="1:4">
      <c r="A13" s="6" t="s">
        <v>76</v>
      </c>
      <c r="B13" s="7" t="s">
        <v>83</v>
      </c>
      <c r="C13" s="57">
        <f>C14+C15</f>
        <v>47359.97</v>
      </c>
      <c r="D13" s="57">
        <f>D14+D15</f>
        <v>140294.78</v>
      </c>
    </row>
    <row r="14" spans="1:4">
      <c r="A14" s="6"/>
      <c r="B14" s="7" t="s">
        <v>84</v>
      </c>
      <c r="C14" s="57">
        <v>47359.97</v>
      </c>
      <c r="D14" s="57">
        <v>140294.78</v>
      </c>
    </row>
    <row r="15" spans="1:4">
      <c r="A15" s="6"/>
      <c r="B15" s="7" t="s">
        <v>85</v>
      </c>
      <c r="C15" s="57">
        <v>0</v>
      </c>
      <c r="D15" s="57">
        <v>0</v>
      </c>
    </row>
    <row r="16" spans="1:4">
      <c r="A16" s="6" t="s">
        <v>77</v>
      </c>
      <c r="B16" s="7" t="s">
        <v>86</v>
      </c>
      <c r="C16" s="57">
        <v>0</v>
      </c>
      <c r="D16" s="57">
        <v>0</v>
      </c>
    </row>
    <row r="17" spans="1:4">
      <c r="A17" s="6" t="s">
        <v>78</v>
      </c>
      <c r="B17" s="7" t="s">
        <v>87</v>
      </c>
      <c r="C17" s="57">
        <f>C18+C19</f>
        <v>0</v>
      </c>
      <c r="D17" s="57">
        <v>0</v>
      </c>
    </row>
    <row r="18" spans="1:4">
      <c r="A18" s="6"/>
      <c r="B18" s="7" t="s">
        <v>88</v>
      </c>
      <c r="C18" s="57">
        <v>0</v>
      </c>
      <c r="D18" s="57">
        <v>0</v>
      </c>
    </row>
    <row r="19" spans="1:4">
      <c r="A19" s="6"/>
      <c r="B19" s="7" t="s">
        <v>89</v>
      </c>
      <c r="C19" s="57">
        <v>0</v>
      </c>
      <c r="D19" s="57">
        <v>0</v>
      </c>
    </row>
    <row r="20" spans="1:4">
      <c r="A20" s="6" t="s">
        <v>127</v>
      </c>
      <c r="B20" s="7" t="s">
        <v>90</v>
      </c>
      <c r="C20" s="57">
        <v>0</v>
      </c>
      <c r="D20" s="57">
        <v>0</v>
      </c>
    </row>
    <row r="21" spans="1:4">
      <c r="A21" s="18" t="s">
        <v>7</v>
      </c>
      <c r="B21" s="44" t="s">
        <v>91</v>
      </c>
      <c r="C21" s="56">
        <f>C22+C23+C27+C30</f>
        <v>232322.86000000002</v>
      </c>
      <c r="D21" s="56">
        <f>D22+D23+D27+D30</f>
        <v>270316.58</v>
      </c>
    </row>
    <row r="22" spans="1:4">
      <c r="A22" s="6" t="s">
        <v>126</v>
      </c>
      <c r="B22" s="7" t="s">
        <v>92</v>
      </c>
      <c r="C22" s="57">
        <v>13217.95</v>
      </c>
      <c r="D22" s="57">
        <v>7691.65</v>
      </c>
    </row>
    <row r="23" spans="1:4">
      <c r="A23" s="6" t="s">
        <v>76</v>
      </c>
      <c r="B23" s="7" t="s">
        <v>93</v>
      </c>
      <c r="C23" s="57">
        <v>207970.6</v>
      </c>
      <c r="D23" s="57">
        <v>247200.06</v>
      </c>
    </row>
    <row r="24" spans="1:4">
      <c r="A24" s="6"/>
      <c r="B24" s="7" t="s">
        <v>94</v>
      </c>
      <c r="C24" s="57">
        <v>207970.6</v>
      </c>
      <c r="D24" s="57">
        <v>247200.06</v>
      </c>
    </row>
    <row r="25" spans="1:4">
      <c r="A25" s="6"/>
      <c r="B25" s="7" t="s">
        <v>95</v>
      </c>
      <c r="C25" s="57">
        <v>207970.6</v>
      </c>
      <c r="D25" s="57">
        <v>247200.06</v>
      </c>
    </row>
    <row r="26" spans="1:4">
      <c r="A26" s="6"/>
      <c r="B26" s="7" t="s">
        <v>96</v>
      </c>
      <c r="C26" s="57">
        <v>0</v>
      </c>
      <c r="D26" s="57">
        <v>0</v>
      </c>
    </row>
    <row r="27" spans="1:4">
      <c r="A27" s="6" t="s">
        <v>77</v>
      </c>
      <c r="B27" s="7" t="s">
        <v>97</v>
      </c>
      <c r="C27" s="57">
        <f>C28</f>
        <v>11134.31</v>
      </c>
      <c r="D27" s="57">
        <f>D28</f>
        <v>15424.87</v>
      </c>
    </row>
    <row r="28" spans="1:4">
      <c r="A28" s="6"/>
      <c r="B28" s="7" t="s">
        <v>98</v>
      </c>
      <c r="C28" s="57">
        <f>C29</f>
        <v>11134.31</v>
      </c>
      <c r="D28" s="57">
        <f>D29</f>
        <v>15424.87</v>
      </c>
    </row>
    <row r="29" spans="1:4">
      <c r="A29" s="6"/>
      <c r="B29" s="7" t="s">
        <v>99</v>
      </c>
      <c r="C29" s="57">
        <v>11134.31</v>
      </c>
      <c r="D29" s="57">
        <v>15424.87</v>
      </c>
    </row>
    <row r="30" spans="1:4">
      <c r="A30" s="6" t="s">
        <v>78</v>
      </c>
      <c r="B30" s="7" t="s">
        <v>100</v>
      </c>
      <c r="C30" s="57">
        <v>0</v>
      </c>
      <c r="D30" s="57">
        <v>0</v>
      </c>
    </row>
    <row r="31" spans="1:4">
      <c r="A31" s="18" t="s">
        <v>11</v>
      </c>
      <c r="B31" s="44" t="s">
        <v>101</v>
      </c>
      <c r="C31" s="56">
        <v>0</v>
      </c>
      <c r="D31" s="56">
        <v>0</v>
      </c>
    </row>
    <row r="32" spans="1:4">
      <c r="A32" s="18" t="s">
        <v>12</v>
      </c>
      <c r="B32" s="44" t="s">
        <v>102</v>
      </c>
      <c r="C32" s="56">
        <v>0</v>
      </c>
      <c r="D32" s="56">
        <v>0</v>
      </c>
    </row>
    <row r="33" spans="1:4">
      <c r="A33" s="42"/>
      <c r="B33" s="43" t="s">
        <v>103</v>
      </c>
      <c r="C33" s="58">
        <f>C11+C21+C31+C32</f>
        <v>279682.83</v>
      </c>
      <c r="D33" s="58">
        <f>D11+D21+D31+D32</f>
        <v>410611.36</v>
      </c>
    </row>
    <row r="34" spans="1:4">
      <c r="A34" s="6"/>
      <c r="B34" s="53" t="s">
        <v>104</v>
      </c>
      <c r="C34" s="57"/>
      <c r="D34" s="57"/>
    </row>
    <row r="35" spans="1:4">
      <c r="A35" s="18" t="s">
        <v>3</v>
      </c>
      <c r="B35" s="44" t="s">
        <v>105</v>
      </c>
      <c r="C35" s="56">
        <f>C36+C37+C39+C41+C42+C43+C44</f>
        <v>64398.49</v>
      </c>
      <c r="D35" s="56">
        <f>D36+D37+D39+D41+D42+D43+D44</f>
        <v>147829.84</v>
      </c>
    </row>
    <row r="36" spans="1:4">
      <c r="A36" s="6" t="s">
        <v>126</v>
      </c>
      <c r="B36" s="7" t="s">
        <v>106</v>
      </c>
      <c r="C36" s="57">
        <v>97525.51</v>
      </c>
      <c r="D36" s="57">
        <v>183638.21</v>
      </c>
    </row>
    <row r="37" spans="1:4">
      <c r="A37" s="6" t="s">
        <v>76</v>
      </c>
      <c r="B37" s="7" t="s">
        <v>107</v>
      </c>
      <c r="C37" s="57">
        <v>0</v>
      </c>
      <c r="D37" s="57">
        <v>0</v>
      </c>
    </row>
    <row r="38" spans="1:4" ht="30.75">
      <c r="A38" s="6"/>
      <c r="B38" s="7" t="s">
        <v>108</v>
      </c>
      <c r="C38" s="57">
        <v>0</v>
      </c>
      <c r="D38" s="57">
        <v>0</v>
      </c>
    </row>
    <row r="39" spans="1:4">
      <c r="A39" s="6" t="s">
        <v>77</v>
      </c>
      <c r="B39" s="7" t="s">
        <v>109</v>
      </c>
      <c r="C39" s="57">
        <v>0</v>
      </c>
      <c r="D39" s="57">
        <v>0</v>
      </c>
    </row>
    <row r="40" spans="1:4">
      <c r="A40" s="6"/>
      <c r="B40" s="7" t="s">
        <v>110</v>
      </c>
      <c r="C40" s="57">
        <v>0</v>
      </c>
      <c r="D40" s="57">
        <v>0</v>
      </c>
    </row>
    <row r="41" spans="1:4">
      <c r="A41" s="6" t="s">
        <v>78</v>
      </c>
      <c r="B41" s="7" t="s">
        <v>111</v>
      </c>
      <c r="C41" s="57">
        <v>0</v>
      </c>
      <c r="D41" s="57">
        <v>0</v>
      </c>
    </row>
    <row r="42" spans="1:4">
      <c r="A42" s="6" t="s">
        <v>127</v>
      </c>
      <c r="B42" s="7" t="s">
        <v>112</v>
      </c>
      <c r="C42" s="57">
        <v>0</v>
      </c>
      <c r="D42" s="57">
        <v>0</v>
      </c>
    </row>
    <row r="43" spans="1:4">
      <c r="A43" s="6" t="s">
        <v>128</v>
      </c>
      <c r="B43" s="7" t="s">
        <v>113</v>
      </c>
      <c r="C43" s="57">
        <v>-33127.019999999997</v>
      </c>
      <c r="D43" s="57">
        <v>-35808.370000000003</v>
      </c>
    </row>
    <row r="44" spans="1:4">
      <c r="A44" s="6" t="s">
        <v>129</v>
      </c>
      <c r="B44" s="7" t="s">
        <v>114</v>
      </c>
      <c r="C44" s="57">
        <v>0</v>
      </c>
      <c r="D44" s="57">
        <v>0</v>
      </c>
    </row>
    <row r="45" spans="1:4">
      <c r="A45" s="18" t="s">
        <v>7</v>
      </c>
      <c r="B45" s="44" t="s">
        <v>145</v>
      </c>
      <c r="C45" s="56">
        <f>C46+C48+C50+C56</f>
        <v>215284.34</v>
      </c>
      <c r="D45" s="56">
        <f>D46+D48+D50+D56</f>
        <v>262781.52</v>
      </c>
    </row>
    <row r="46" spans="1:4">
      <c r="A46" s="6" t="s">
        <v>126</v>
      </c>
      <c r="B46" s="7" t="s">
        <v>130</v>
      </c>
      <c r="C46" s="57">
        <v>0</v>
      </c>
      <c r="D46" s="57">
        <v>0</v>
      </c>
    </row>
    <row r="47" spans="1:4">
      <c r="A47" s="6"/>
      <c r="B47" s="7" t="s">
        <v>116</v>
      </c>
      <c r="C47" s="57">
        <v>0</v>
      </c>
      <c r="D47" s="57">
        <v>0</v>
      </c>
    </row>
    <row r="48" spans="1:4">
      <c r="A48" s="6" t="s">
        <v>76</v>
      </c>
      <c r="B48" s="7" t="s">
        <v>117</v>
      </c>
      <c r="C48" s="57">
        <v>0</v>
      </c>
      <c r="D48" s="57">
        <v>0</v>
      </c>
    </row>
    <row r="49" spans="1:5">
      <c r="A49" s="6"/>
      <c r="B49" s="7" t="s">
        <v>118</v>
      </c>
      <c r="C49" s="57">
        <v>0</v>
      </c>
      <c r="D49" s="57">
        <v>0</v>
      </c>
    </row>
    <row r="50" spans="1:5">
      <c r="A50" s="6" t="s">
        <v>77</v>
      </c>
      <c r="B50" s="7" t="s">
        <v>119</v>
      </c>
      <c r="C50" s="57">
        <f>C51+C52+C55</f>
        <v>215284.34</v>
      </c>
      <c r="D50" s="57">
        <f>D51+D52+D55</f>
        <v>262781.52</v>
      </c>
    </row>
    <row r="51" spans="1:5">
      <c r="A51" s="6"/>
      <c r="B51" s="7" t="s">
        <v>120</v>
      </c>
      <c r="C51" s="57">
        <v>0</v>
      </c>
      <c r="D51" s="57">
        <v>0</v>
      </c>
    </row>
    <row r="52" spans="1:5">
      <c r="A52" s="6"/>
      <c r="B52" s="7" t="s">
        <v>121</v>
      </c>
      <c r="C52" s="57">
        <v>207965.07</v>
      </c>
      <c r="D52" s="57">
        <v>252847.76</v>
      </c>
    </row>
    <row r="53" spans="1:5">
      <c r="A53" s="6"/>
      <c r="B53" s="7" t="s">
        <v>95</v>
      </c>
      <c r="C53" s="57">
        <v>207965.07</v>
      </c>
      <c r="D53" s="57">
        <v>252847.76</v>
      </c>
    </row>
    <row r="54" spans="1:5">
      <c r="A54" s="6"/>
      <c r="B54" s="7" t="s">
        <v>96</v>
      </c>
      <c r="C54" s="57">
        <v>0</v>
      </c>
      <c r="D54" s="57">
        <v>0</v>
      </c>
    </row>
    <row r="55" spans="1:5">
      <c r="A55" s="6"/>
      <c r="B55" s="7" t="s">
        <v>122</v>
      </c>
      <c r="C55" s="57">
        <v>7319.27</v>
      </c>
      <c r="D55" s="57">
        <v>9933.76</v>
      </c>
    </row>
    <row r="56" spans="1:5">
      <c r="A56" s="6" t="s">
        <v>78</v>
      </c>
      <c r="B56" s="7" t="s">
        <v>123</v>
      </c>
      <c r="C56" s="57">
        <v>0</v>
      </c>
      <c r="D56" s="57">
        <v>0</v>
      </c>
    </row>
    <row r="57" spans="1:5">
      <c r="A57" s="42"/>
      <c r="B57" s="43" t="s">
        <v>124</v>
      </c>
      <c r="C57" s="58">
        <f>C35+C45</f>
        <v>279682.83</v>
      </c>
      <c r="D57" s="58">
        <f>D35+D45</f>
        <v>410611.36</v>
      </c>
    </row>
    <row r="58" spans="1:5">
      <c r="A58" s="23"/>
      <c r="B58" s="23"/>
      <c r="C58" s="23"/>
      <c r="D58" s="23"/>
    </row>
    <row r="59" spans="1:5">
      <c r="A59" s="23"/>
      <c r="B59" s="23"/>
      <c r="C59" s="23"/>
      <c r="D59" s="23"/>
    </row>
    <row r="60" spans="1:5">
      <c r="A60" s="23"/>
      <c r="B60" s="23"/>
      <c r="C60" s="23"/>
      <c r="D60" s="23"/>
    </row>
    <row r="61" spans="1:5" ht="36" customHeight="1">
      <c r="B61" s="80" t="s">
        <v>154</v>
      </c>
      <c r="C61" s="79" t="s">
        <v>155</v>
      </c>
      <c r="D61" s="79"/>
      <c r="E61" s="79"/>
    </row>
  </sheetData>
  <mergeCells count="3">
    <mergeCell ref="C9:D9"/>
    <mergeCell ref="C7:D8"/>
    <mergeCell ref="C61:E61"/>
  </mergeCells>
  <printOptions horizontalCentered="1"/>
  <pageMargins left="0.51181102362204722" right="0.31496062992125984" top="0.55118110236220474" bottom="0.55118110236220474" header="0" footer="0"/>
  <pageSetup paperSize="9" scale="67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37"/>
  <sheetViews>
    <sheetView topLeftCell="A26" workbookViewId="0">
      <selection activeCell="A35" sqref="A35:XFD35"/>
    </sheetView>
  </sheetViews>
  <sheetFormatPr defaultRowHeight="18.75"/>
  <cols>
    <col min="1" max="1" width="4.59765625" customWidth="1"/>
    <col min="2" max="2" width="21.69921875" customWidth="1"/>
    <col min="3" max="4" width="12.59765625" customWidth="1"/>
    <col min="5" max="5" width="4.59765625" customWidth="1"/>
    <col min="6" max="6" width="19.3984375" customWidth="1"/>
    <col min="7" max="8" width="12.59765625" customWidth="1"/>
  </cols>
  <sheetData>
    <row r="2" spans="1:8">
      <c r="A2" s="26" t="s">
        <v>135</v>
      </c>
      <c r="B2" s="26"/>
      <c r="C2" s="23"/>
      <c r="D2" s="23"/>
    </row>
    <row r="3" spans="1:8">
      <c r="A3" s="26" t="s">
        <v>134</v>
      </c>
      <c r="B3" s="26"/>
      <c r="C3" s="23"/>
      <c r="D3" s="23"/>
    </row>
    <row r="4" spans="1:8" ht="20.25" customHeight="1">
      <c r="A4" s="35"/>
      <c r="B4" s="70" t="s">
        <v>131</v>
      </c>
      <c r="C4" s="70"/>
      <c r="D4" s="70"/>
      <c r="E4" s="70"/>
      <c r="F4" s="70"/>
      <c r="G4" s="70"/>
      <c r="H4" s="35"/>
    </row>
    <row r="5" spans="1:8" ht="18.75" customHeight="1">
      <c r="A5" s="54"/>
      <c r="B5" s="78" t="s">
        <v>52</v>
      </c>
      <c r="C5" s="78"/>
      <c r="D5" s="78"/>
      <c r="E5" s="78"/>
      <c r="F5" s="78"/>
      <c r="G5" s="78"/>
      <c r="H5" s="35"/>
    </row>
    <row r="6" spans="1:8" ht="18.75" customHeight="1">
      <c r="A6" s="77" t="s">
        <v>132</v>
      </c>
      <c r="B6" s="77"/>
      <c r="C6" s="77"/>
      <c r="D6" s="77"/>
      <c r="E6" s="77"/>
      <c r="F6" s="77"/>
      <c r="G6" s="77"/>
      <c r="H6" s="77"/>
    </row>
    <row r="7" spans="1:8">
      <c r="A7" s="23"/>
      <c r="B7" s="23"/>
      <c r="D7" s="23"/>
      <c r="G7" s="24" t="s">
        <v>133</v>
      </c>
    </row>
    <row r="8" spans="1:8">
      <c r="A8" s="23"/>
      <c r="B8" s="23"/>
      <c r="C8" s="23"/>
      <c r="D8" s="23"/>
    </row>
    <row r="9" spans="1:8">
      <c r="A9" s="36"/>
      <c r="B9" s="71" t="s">
        <v>125</v>
      </c>
      <c r="C9" s="75" t="s">
        <v>80</v>
      </c>
      <c r="D9" s="76"/>
      <c r="E9" s="38"/>
      <c r="F9" s="72" t="s">
        <v>104</v>
      </c>
      <c r="G9" s="73" t="s">
        <v>80</v>
      </c>
      <c r="H9" s="74"/>
    </row>
    <row r="10" spans="1:8">
      <c r="A10" s="37"/>
      <c r="B10" s="71"/>
      <c r="C10" s="40"/>
      <c r="D10" s="40"/>
      <c r="E10" s="39"/>
      <c r="F10" s="72"/>
      <c r="G10" s="41"/>
      <c r="H10" s="41"/>
    </row>
    <row r="11" spans="1:8">
      <c r="A11" s="45" t="s">
        <v>3</v>
      </c>
      <c r="B11" s="46" t="s">
        <v>81</v>
      </c>
      <c r="C11" s="47">
        <f>C12+C13+C16+C17+C20</f>
        <v>0</v>
      </c>
      <c r="D11" s="47">
        <f>D12+D13+D16+D17+D20</f>
        <v>0</v>
      </c>
      <c r="E11" s="45" t="s">
        <v>3</v>
      </c>
      <c r="F11" s="46" t="s">
        <v>105</v>
      </c>
      <c r="G11" s="47">
        <f>G12+G13+G15+G17+G18+G20</f>
        <v>0</v>
      </c>
      <c r="H11" s="47">
        <f>H12+H13+H15+H17+H18+H20</f>
        <v>0</v>
      </c>
    </row>
    <row r="12" spans="1:8" ht="32.25">
      <c r="A12" s="19" t="s">
        <v>126</v>
      </c>
      <c r="B12" s="48" t="s">
        <v>82</v>
      </c>
      <c r="C12" s="49"/>
      <c r="D12" s="49"/>
      <c r="E12" s="19" t="s">
        <v>126</v>
      </c>
      <c r="F12" s="48" t="s">
        <v>106</v>
      </c>
      <c r="G12" s="49"/>
      <c r="H12" s="49"/>
    </row>
    <row r="13" spans="1:8" ht="32.25">
      <c r="A13" s="19" t="s">
        <v>76</v>
      </c>
      <c r="B13" s="48" t="s">
        <v>83</v>
      </c>
      <c r="C13" s="49">
        <f>C14+C15</f>
        <v>0</v>
      </c>
      <c r="D13" s="49">
        <f>D14+D15</f>
        <v>0</v>
      </c>
      <c r="E13" s="19" t="s">
        <v>76</v>
      </c>
      <c r="F13" s="48" t="s">
        <v>107</v>
      </c>
      <c r="G13" s="49"/>
      <c r="H13" s="49"/>
    </row>
    <row r="14" spans="1:8" ht="63.75">
      <c r="A14" s="8"/>
      <c r="B14" s="10" t="s">
        <v>84</v>
      </c>
      <c r="C14" s="9"/>
      <c r="D14" s="9"/>
      <c r="E14" s="8"/>
      <c r="F14" s="10" t="s">
        <v>108</v>
      </c>
      <c r="G14" s="9"/>
      <c r="H14" s="9"/>
    </row>
    <row r="15" spans="1:8" ht="32.25">
      <c r="A15" s="8"/>
      <c r="B15" s="10" t="s">
        <v>85</v>
      </c>
      <c r="C15" s="9"/>
      <c r="D15" s="9"/>
      <c r="E15" s="19" t="s">
        <v>77</v>
      </c>
      <c r="F15" s="48" t="s">
        <v>109</v>
      </c>
      <c r="G15" s="49"/>
      <c r="H15" s="49"/>
    </row>
    <row r="16" spans="1:8" ht="32.25">
      <c r="A16" s="19" t="s">
        <v>77</v>
      </c>
      <c r="B16" s="48" t="s">
        <v>86</v>
      </c>
      <c r="C16" s="49"/>
      <c r="D16" s="49"/>
      <c r="E16" s="8"/>
      <c r="F16" s="10" t="s">
        <v>110</v>
      </c>
      <c r="G16" s="9"/>
      <c r="H16" s="9"/>
    </row>
    <row r="17" spans="1:8" ht="32.25">
      <c r="A17" s="19" t="s">
        <v>78</v>
      </c>
      <c r="B17" s="48" t="s">
        <v>87</v>
      </c>
      <c r="C17" s="49">
        <f>C18+C19</f>
        <v>0</v>
      </c>
      <c r="D17" s="49">
        <f>D18+D19</f>
        <v>0</v>
      </c>
      <c r="E17" s="19" t="s">
        <v>78</v>
      </c>
      <c r="F17" s="48" t="s">
        <v>111</v>
      </c>
      <c r="G17" s="49"/>
      <c r="H17" s="49"/>
    </row>
    <row r="18" spans="1:8">
      <c r="A18" s="8"/>
      <c r="B18" s="10" t="s">
        <v>88</v>
      </c>
      <c r="C18" s="9"/>
      <c r="D18" s="9"/>
      <c r="E18" s="19" t="s">
        <v>127</v>
      </c>
      <c r="F18" s="48" t="s">
        <v>112</v>
      </c>
      <c r="G18" s="49"/>
      <c r="H18" s="49"/>
    </row>
    <row r="19" spans="1:8" ht="32.25">
      <c r="A19" s="8"/>
      <c r="B19" s="10" t="s">
        <v>89</v>
      </c>
      <c r="C19" s="9"/>
      <c r="D19" s="9"/>
      <c r="E19" s="19" t="s">
        <v>128</v>
      </c>
      <c r="F19" s="48" t="s">
        <v>113</v>
      </c>
      <c r="G19" s="49"/>
      <c r="H19" s="49"/>
    </row>
    <row r="20" spans="1:8" ht="48">
      <c r="A20" s="19" t="s">
        <v>127</v>
      </c>
      <c r="B20" s="48" t="s">
        <v>90</v>
      </c>
      <c r="C20" s="49"/>
      <c r="D20" s="49"/>
      <c r="E20" s="19" t="s">
        <v>129</v>
      </c>
      <c r="F20" s="48" t="s">
        <v>114</v>
      </c>
      <c r="G20" s="49"/>
      <c r="H20" s="49"/>
    </row>
    <row r="21" spans="1:8" ht="32.25">
      <c r="A21" s="45" t="s">
        <v>7</v>
      </c>
      <c r="B21" s="46" t="s">
        <v>91</v>
      </c>
      <c r="C21" s="47">
        <f>C22+C23+C27+C30</f>
        <v>0</v>
      </c>
      <c r="D21" s="47">
        <f>D22+D23+D27+D30</f>
        <v>0</v>
      </c>
      <c r="E21" s="45" t="s">
        <v>7</v>
      </c>
      <c r="F21" s="46" t="s">
        <v>115</v>
      </c>
      <c r="G21" s="47">
        <f>G22+G24+G26+G32</f>
        <v>0</v>
      </c>
      <c r="H21" s="47">
        <f>H22+H24+H26+H32</f>
        <v>0</v>
      </c>
    </row>
    <row r="22" spans="1:8" ht="32.25">
      <c r="A22" s="19" t="s">
        <v>126</v>
      </c>
      <c r="B22" s="48" t="s">
        <v>92</v>
      </c>
      <c r="C22" s="49"/>
      <c r="D22" s="49"/>
      <c r="E22" s="19" t="s">
        <v>126</v>
      </c>
      <c r="F22" s="48" t="s">
        <v>130</v>
      </c>
      <c r="G22" s="49"/>
      <c r="H22" s="49"/>
    </row>
    <row r="23" spans="1:8" ht="32.25">
      <c r="A23" s="19" t="s">
        <v>76</v>
      </c>
      <c r="B23" s="48" t="s">
        <v>93</v>
      </c>
      <c r="C23" s="49">
        <f>C24</f>
        <v>0</v>
      </c>
      <c r="D23" s="49">
        <f>D24</f>
        <v>0</v>
      </c>
      <c r="E23" s="8"/>
      <c r="F23" s="10" t="s">
        <v>116</v>
      </c>
      <c r="G23" s="9"/>
      <c r="H23" s="9"/>
    </row>
    <row r="24" spans="1:8" ht="32.25">
      <c r="A24" s="8" t="s">
        <v>139</v>
      </c>
      <c r="B24" s="10" t="s">
        <v>141</v>
      </c>
      <c r="C24" s="9">
        <f>C25+C26</f>
        <v>0</v>
      </c>
      <c r="D24" s="9">
        <f>D25+D26</f>
        <v>0</v>
      </c>
      <c r="E24" s="19" t="s">
        <v>76</v>
      </c>
      <c r="F24" s="48" t="s">
        <v>117</v>
      </c>
      <c r="G24" s="49"/>
      <c r="H24" s="49"/>
    </row>
    <row r="25" spans="1:8">
      <c r="A25" s="8"/>
      <c r="B25" s="10" t="s">
        <v>95</v>
      </c>
      <c r="C25" s="9"/>
      <c r="D25" s="9"/>
      <c r="E25" s="8"/>
      <c r="F25" s="10" t="s">
        <v>118</v>
      </c>
      <c r="G25" s="9"/>
      <c r="H25" s="9"/>
    </row>
    <row r="26" spans="1:8" ht="32.25">
      <c r="A26" s="8"/>
      <c r="B26" s="10" t="s">
        <v>96</v>
      </c>
      <c r="C26" s="9"/>
      <c r="D26" s="9"/>
      <c r="E26" s="19" t="s">
        <v>77</v>
      </c>
      <c r="F26" s="48" t="s">
        <v>119</v>
      </c>
      <c r="G26" s="49">
        <f>G27+G28+G31</f>
        <v>0</v>
      </c>
      <c r="H26" s="49">
        <f>H27+H28+H31</f>
        <v>0</v>
      </c>
    </row>
    <row r="27" spans="1:8" ht="32.25">
      <c r="A27" s="19" t="s">
        <v>77</v>
      </c>
      <c r="B27" s="48" t="s">
        <v>97</v>
      </c>
      <c r="C27" s="49">
        <f>C28</f>
        <v>0</v>
      </c>
      <c r="D27" s="49">
        <f>D28</f>
        <v>0</v>
      </c>
      <c r="E27" s="8" t="s">
        <v>139</v>
      </c>
      <c r="F27" s="10" t="s">
        <v>118</v>
      </c>
      <c r="G27" s="9"/>
      <c r="H27" s="9"/>
    </row>
    <row r="28" spans="1:8" ht="32.25">
      <c r="A28" s="8" t="s">
        <v>139</v>
      </c>
      <c r="B28" s="10" t="s">
        <v>140</v>
      </c>
      <c r="C28" s="9"/>
      <c r="D28" s="9"/>
      <c r="E28" s="8" t="s">
        <v>142</v>
      </c>
      <c r="F28" s="10" t="s">
        <v>141</v>
      </c>
      <c r="G28" s="9">
        <f>G29+G30</f>
        <v>0</v>
      </c>
      <c r="H28" s="9">
        <f>H29+H30</f>
        <v>0</v>
      </c>
    </row>
    <row r="29" spans="1:8" ht="32.25">
      <c r="A29" s="8"/>
      <c r="B29" s="10" t="s">
        <v>99</v>
      </c>
      <c r="C29" s="9"/>
      <c r="D29" s="9"/>
      <c r="E29" s="8"/>
      <c r="F29" s="10" t="s">
        <v>95</v>
      </c>
      <c r="G29" s="9"/>
      <c r="H29" s="9"/>
    </row>
    <row r="30" spans="1:8" ht="32.25">
      <c r="A30" s="19" t="s">
        <v>78</v>
      </c>
      <c r="B30" s="48" t="s">
        <v>100</v>
      </c>
      <c r="C30" s="49"/>
      <c r="D30" s="49"/>
      <c r="E30" s="8"/>
      <c r="F30" s="10" t="s">
        <v>96</v>
      </c>
      <c r="G30" s="9"/>
      <c r="H30" s="9"/>
    </row>
    <row r="31" spans="1:8" ht="32.25">
      <c r="A31" s="45" t="s">
        <v>11</v>
      </c>
      <c r="B31" s="46" t="s">
        <v>101</v>
      </c>
      <c r="C31" s="47"/>
      <c r="D31" s="47"/>
      <c r="E31" s="8" t="s">
        <v>143</v>
      </c>
      <c r="F31" s="10" t="s">
        <v>144</v>
      </c>
      <c r="G31" s="9"/>
      <c r="H31" s="9"/>
    </row>
    <row r="32" spans="1:8" ht="32.25">
      <c r="A32" s="45" t="s">
        <v>12</v>
      </c>
      <c r="B32" s="46" t="s">
        <v>102</v>
      </c>
      <c r="C32" s="47"/>
      <c r="D32" s="47"/>
      <c r="E32" s="19" t="s">
        <v>78</v>
      </c>
      <c r="F32" s="48" t="s">
        <v>123</v>
      </c>
      <c r="G32" s="49"/>
      <c r="H32" s="49"/>
    </row>
    <row r="33" spans="1:8" ht="32.25">
      <c r="A33" s="50"/>
      <c r="B33" s="51" t="s">
        <v>137</v>
      </c>
      <c r="C33" s="52">
        <f>C11+C21+C31+C32</f>
        <v>0</v>
      </c>
      <c r="D33" s="52">
        <f>D11+D21+D31+D32</f>
        <v>0</v>
      </c>
      <c r="E33" s="50"/>
      <c r="F33" s="51" t="s">
        <v>138</v>
      </c>
      <c r="G33" s="52">
        <f>G11+G21</f>
        <v>0</v>
      </c>
      <c r="H33" s="52">
        <f>H11+H21</f>
        <v>0</v>
      </c>
    </row>
    <row r="37" spans="1:8" ht="57.75" customHeight="1">
      <c r="B37" s="62" t="s">
        <v>58</v>
      </c>
      <c r="C37" s="62"/>
      <c r="F37" s="62" t="s">
        <v>136</v>
      </c>
      <c r="G37" s="62"/>
    </row>
  </sheetData>
  <mergeCells count="9">
    <mergeCell ref="B4:G4"/>
    <mergeCell ref="F37:G37"/>
    <mergeCell ref="B37:C37"/>
    <mergeCell ref="B9:B10"/>
    <mergeCell ref="F9:F10"/>
    <mergeCell ref="G9:H9"/>
    <mergeCell ref="C9:D9"/>
    <mergeCell ref="A6:H6"/>
    <mergeCell ref="B5:G5"/>
  </mergeCells>
  <pageMargins left="0.43307086614173229" right="0.23622047244094491" top="0.55118110236220474" bottom="0.35433070866141736" header="0.31496062992125984" footer="0.31496062992125984"/>
  <pageSetup paperSize="9" scale="76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RZiS porównawczy</vt:lpstr>
      <vt:lpstr>RZiS kalkulacyjny</vt:lpstr>
      <vt:lpstr>BILANS</vt:lpstr>
      <vt:lpstr>BILANS </vt:lpstr>
      <vt:lpstr>BILANS!Obszar_wydruku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</dc:creator>
  <cp:lastModifiedBy>Użytkownik systemu Windows</cp:lastModifiedBy>
  <cp:lastPrinted>2018-02-22T08:15:03Z</cp:lastPrinted>
  <dcterms:created xsi:type="dcterms:W3CDTF">2017-02-15T08:44:19Z</dcterms:created>
  <dcterms:modified xsi:type="dcterms:W3CDTF">2018-02-22T08:15:04Z</dcterms:modified>
</cp:coreProperties>
</file>